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7455" windowHeight="7875" activeTab="1"/>
  </bookViews>
  <sheets>
    <sheet name="Eredmények" sheetId="1" r:id="rId1"/>
    <sheet name="Csapat eredmény" sheetId="2" r:id="rId2"/>
    <sheet name="Munka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<sst xmlns="http://schemas.openxmlformats.org/spreadsheetml/2006/main" count="1140" uniqueCount="314">
  <si>
    <t>név</t>
  </si>
  <si>
    <t>csapat</t>
  </si>
  <si>
    <t>kategoria</t>
  </si>
  <si>
    <t>korcsop</t>
  </si>
  <si>
    <t>helyezes</t>
  </si>
  <si>
    <t>csapatpont</t>
  </si>
  <si>
    <t>Veszelovszki Janka</t>
  </si>
  <si>
    <t>Fegyveres kata</t>
  </si>
  <si>
    <t>12 éves</t>
  </si>
  <si>
    <t>I.</t>
  </si>
  <si>
    <t>Kokas Edina</t>
  </si>
  <si>
    <t>II.</t>
  </si>
  <si>
    <t>Kalocsai Franciska</t>
  </si>
  <si>
    <t>III.</t>
  </si>
  <si>
    <t>Földes Lili</t>
  </si>
  <si>
    <t>IV.</t>
  </si>
  <si>
    <t>Kata</t>
  </si>
  <si>
    <t>8-10 éves</t>
  </si>
  <si>
    <t>Lugasi Nikolett</t>
  </si>
  <si>
    <t>Fekete Mónika</t>
  </si>
  <si>
    <t>13-16 éves</t>
  </si>
  <si>
    <t>Varga Emese</t>
  </si>
  <si>
    <t>Elekes Orsolya</t>
  </si>
  <si>
    <t xml:space="preserve">Önvédelem </t>
  </si>
  <si>
    <t>felnőtt</t>
  </si>
  <si>
    <t>Áldási Tamás</t>
  </si>
  <si>
    <t>Vágó Zoltán</t>
  </si>
  <si>
    <t>Szabó Ákos</t>
  </si>
  <si>
    <t>Balogh Péter</t>
  </si>
  <si>
    <t>7 évig</t>
  </si>
  <si>
    <t>Hegedűs Károly</t>
  </si>
  <si>
    <t>Lugasi Norbert</t>
  </si>
  <si>
    <t>Dunai Rajmund</t>
  </si>
  <si>
    <t>Kiss Ferenc</t>
  </si>
  <si>
    <t>Polgár Csilla</t>
  </si>
  <si>
    <t>Horváth Szabolcs</t>
  </si>
  <si>
    <t>Lugasi István</t>
  </si>
  <si>
    <t>Kókai Brigitta</t>
  </si>
  <si>
    <t>12-15 éves</t>
  </si>
  <si>
    <t>Bányász Tímea</t>
  </si>
  <si>
    <t>Balogh Tamás</t>
  </si>
  <si>
    <t>14-17 éves</t>
  </si>
  <si>
    <t>Pataki László</t>
  </si>
  <si>
    <t>Szabó Attila</t>
  </si>
  <si>
    <t>Erdei Alex</t>
  </si>
  <si>
    <t>Telek Attila</t>
  </si>
  <si>
    <t>11-13 éves</t>
  </si>
  <si>
    <t>Juráncsik Patrik</t>
  </si>
  <si>
    <t>Kormos Dávid</t>
  </si>
  <si>
    <t>Mészáros Márk</t>
  </si>
  <si>
    <t>10 évig</t>
  </si>
  <si>
    <t>Filipcsei Olivér</t>
  </si>
  <si>
    <t>Hegedűs Dóra</t>
  </si>
  <si>
    <t>Gyimóthy Viola</t>
  </si>
  <si>
    <t>Kosztolányi Bettina</t>
  </si>
  <si>
    <t>Varga Anikó</t>
  </si>
  <si>
    <t>Kristek Szabolcs</t>
  </si>
  <si>
    <t>Ugi Rómeó</t>
  </si>
  <si>
    <t>Kiss Krisztián</t>
  </si>
  <si>
    <t>Spaczér Tamás</t>
  </si>
  <si>
    <t>Szabó Bálint</t>
  </si>
  <si>
    <t>Kovács Levente</t>
  </si>
  <si>
    <t>6 évig</t>
  </si>
  <si>
    <t>Szántó Attila</t>
  </si>
  <si>
    <t>9 évig</t>
  </si>
  <si>
    <t>Szakos Ádám</t>
  </si>
  <si>
    <t>Dunai Tibor</t>
  </si>
  <si>
    <t>10-12 éves</t>
  </si>
  <si>
    <t>Molnár László</t>
  </si>
  <si>
    <t>Krausz Harald</t>
  </si>
  <si>
    <t>Egyed Máté</t>
  </si>
  <si>
    <t>Szabó Orsolya</t>
  </si>
  <si>
    <t>Acsai Lola</t>
  </si>
  <si>
    <t>Bilicsi Mónika</t>
  </si>
  <si>
    <t>Cseh Emese</t>
  </si>
  <si>
    <t>Bíró István</t>
  </si>
  <si>
    <t>senior</t>
  </si>
  <si>
    <t>Kámán Zsolt</t>
  </si>
  <si>
    <t>Hornyák Zsombor</t>
  </si>
  <si>
    <t>Hevesi Győző</t>
  </si>
  <si>
    <t xml:space="preserve">Szabó Tamás                           </t>
  </si>
  <si>
    <t>Tompek Bence</t>
  </si>
  <si>
    <t>Jankovits Dániel</t>
  </si>
  <si>
    <t>Light contact -34 kg</t>
  </si>
  <si>
    <t>9 éves</t>
  </si>
  <si>
    <t>Ábrahám László</t>
  </si>
  <si>
    <t>Kovács Attila</t>
  </si>
  <si>
    <t>Light contact -44 kg</t>
  </si>
  <si>
    <t>Pozsgai Bence</t>
  </si>
  <si>
    <t>Földes Roland</t>
  </si>
  <si>
    <t>Light contact 36 kg</t>
  </si>
  <si>
    <t>8-9 éves</t>
  </si>
  <si>
    <t>Terhes Péter</t>
  </si>
  <si>
    <t>Majoros Alex</t>
  </si>
  <si>
    <t>Light contact -47 kg</t>
  </si>
  <si>
    <t>9-11 éves</t>
  </si>
  <si>
    <t>Bartha Dominik</t>
  </si>
  <si>
    <t>Csekme Szabolcs</t>
  </si>
  <si>
    <t>Bugnár Ráhel</t>
  </si>
  <si>
    <t>Light contact -73 kg</t>
  </si>
  <si>
    <t>15-17 éves</t>
  </si>
  <si>
    <t>Hreblay Dóra</t>
  </si>
  <si>
    <t>Erdős Melinda</t>
  </si>
  <si>
    <t>Light contact 35 kg</t>
  </si>
  <si>
    <t>6-7 éves</t>
  </si>
  <si>
    <t>Light contact -64 kg</t>
  </si>
  <si>
    <t>Hallgat Kitti</t>
  </si>
  <si>
    <t>Gellén Amanda</t>
  </si>
  <si>
    <t>Light contact -57 kg</t>
  </si>
  <si>
    <t>Gremen Petra</t>
  </si>
  <si>
    <t>Light contact -45 kg</t>
  </si>
  <si>
    <t>Elszaszer Kitti</t>
  </si>
  <si>
    <t>Duhony Krisztina</t>
  </si>
  <si>
    <t>Németh Bianka</t>
  </si>
  <si>
    <t>Light contact 64 kg</t>
  </si>
  <si>
    <t>13-14 éves</t>
  </si>
  <si>
    <t>Belme Gyöngyi</t>
  </si>
  <si>
    <t>Light contact -59 kg</t>
  </si>
  <si>
    <t>12-13 éves</t>
  </si>
  <si>
    <t>Urbán Ivett</t>
  </si>
  <si>
    <t>Papp Ramóna</t>
  </si>
  <si>
    <t>Light contact abs.</t>
  </si>
  <si>
    <t>7 éves</t>
  </si>
  <si>
    <t>Makszim Szilárd</t>
  </si>
  <si>
    <t>Szabó János</t>
  </si>
  <si>
    <t>Magyar Kristóf</t>
  </si>
  <si>
    <t>Farkas Júlia</t>
  </si>
  <si>
    <t>Light contact -30 kg</t>
  </si>
  <si>
    <t>Czinkos Viktória</t>
  </si>
  <si>
    <t>Nagy Fruzsina</t>
  </si>
  <si>
    <t>Light contact -40 kg</t>
  </si>
  <si>
    <t>10-11 éves</t>
  </si>
  <si>
    <t>Rafael Titanilla</t>
  </si>
  <si>
    <t>Chikara kurabe -45 kg</t>
  </si>
  <si>
    <t>9-10 éves</t>
  </si>
  <si>
    <t>Magyar Máté</t>
  </si>
  <si>
    <t>Kuklis Balázs</t>
  </si>
  <si>
    <t>Tanács Gerő</t>
  </si>
  <si>
    <t>Pats András</t>
  </si>
  <si>
    <t>Kovács Makai Barnabás</t>
  </si>
  <si>
    <t>Rafael Norbert</t>
  </si>
  <si>
    <t>Dér Ádám</t>
  </si>
  <si>
    <t>Ódor Robin</t>
  </si>
  <si>
    <t>Light contact -42 kg</t>
  </si>
  <si>
    <t>Soós András</t>
  </si>
  <si>
    <t>Chikara kurabe -30 kg</t>
  </si>
  <si>
    <t>Kószó Máté</t>
  </si>
  <si>
    <t>Light contact -20 kg</t>
  </si>
  <si>
    <t>5 éves</t>
  </si>
  <si>
    <t>6 éves</t>
  </si>
  <si>
    <t>Chikara kurabe -100 kg</t>
  </si>
  <si>
    <t>Imrik Dániel</t>
  </si>
  <si>
    <t>Csonka Attila</t>
  </si>
  <si>
    <t>Kosztolányi Kristóf</t>
  </si>
  <si>
    <t>Chikara kurabe -35 kg</t>
  </si>
  <si>
    <t>Kecskeméti Szabolcs</t>
  </si>
  <si>
    <t>Chikara kurabe -69 kg</t>
  </si>
  <si>
    <t>Kovács Patrik</t>
  </si>
  <si>
    <t>Chikara kurabe -93 kg</t>
  </si>
  <si>
    <t>Bogárdi Zsolt</t>
  </si>
  <si>
    <t>-8 éves</t>
  </si>
  <si>
    <t>Szászi Kinga</t>
  </si>
  <si>
    <t>Chikara kurabe -25 kg</t>
  </si>
  <si>
    <t>-7 éves</t>
  </si>
  <si>
    <t>Katona Richárd</t>
  </si>
  <si>
    <t>Sütő Zoltán</t>
  </si>
  <si>
    <t>Chikara kurabe -79 kg</t>
  </si>
  <si>
    <t>Muhari Erik</t>
  </si>
  <si>
    <t>Gál György</t>
  </si>
  <si>
    <t>Girgorosenco Alexander</t>
  </si>
  <si>
    <t>Light contact -86 kg</t>
  </si>
  <si>
    <t>Kőszegi Szabolcs</t>
  </si>
  <si>
    <t>Tóth László Zsolt</t>
  </si>
  <si>
    <t>Ordacsi Péter</t>
  </si>
  <si>
    <t>Light contact +74 kg</t>
  </si>
  <si>
    <t>Kiss Bars</t>
  </si>
  <si>
    <t>Papp Arnold</t>
  </si>
  <si>
    <t>Light contact +84 kg</t>
  </si>
  <si>
    <t>16-17 éves</t>
  </si>
  <si>
    <t>Sarkadi Imre</t>
  </si>
  <si>
    <t>Gaál Gergő</t>
  </si>
  <si>
    <t>Light contact -63 kg</t>
  </si>
  <si>
    <t>Csipes Attila</t>
  </si>
  <si>
    <t>Rácz Dávid</t>
  </si>
  <si>
    <t>Olajos Enikő</t>
  </si>
  <si>
    <t>Light contact -54 kg</t>
  </si>
  <si>
    <t>14-15 éves</t>
  </si>
  <si>
    <t>Fazekas Csilla</t>
  </si>
  <si>
    <t>Bátyi Dóra</t>
  </si>
  <si>
    <t>Chikara kurabe -62 kg</t>
  </si>
  <si>
    <t>13-15 éves</t>
  </si>
  <si>
    <t>Füredi Bence</t>
  </si>
  <si>
    <t>Radányi Bence</t>
  </si>
  <si>
    <t>Kiss Dániel</t>
  </si>
  <si>
    <t>Chikara kurabe 55 kg</t>
  </si>
  <si>
    <t>Light contact +81 kg</t>
  </si>
  <si>
    <t>14 éves</t>
  </si>
  <si>
    <t>Szegedi  Richard</t>
  </si>
  <si>
    <t>Light contact -78 kg</t>
  </si>
  <si>
    <t>17 éves</t>
  </si>
  <si>
    <t>Kolozár Simon</t>
  </si>
  <si>
    <t>Tóth József</t>
  </si>
  <si>
    <t>Jakab Sándor</t>
  </si>
  <si>
    <t>Light contact -65 kg</t>
  </si>
  <si>
    <t>Csics Péter</t>
  </si>
  <si>
    <t>Dávid Gergő</t>
  </si>
  <si>
    <t>Light contact -49 kg</t>
  </si>
  <si>
    <t>Remete Norbert</t>
  </si>
  <si>
    <t>Vetor András</t>
  </si>
  <si>
    <t>SZIGETSZENTMIKLÓS-TÖKÖL SE</t>
  </si>
  <si>
    <t>Light contact  -33 kg</t>
  </si>
  <si>
    <t>Fésű Lajos</t>
  </si>
  <si>
    <t>Vajda Bence</t>
  </si>
  <si>
    <t>TAKSONY VEZÉR SE</t>
  </si>
  <si>
    <t>Light contact 36-38 kg</t>
  </si>
  <si>
    <t>Kovács Tamás</t>
  </si>
  <si>
    <t>USE PILIS</t>
  </si>
  <si>
    <t>Csíkos Dávid</t>
  </si>
  <si>
    <t>Kosnás Robin</t>
  </si>
  <si>
    <t>KANDÓ SC</t>
  </si>
  <si>
    <t>Light contact -79 kg</t>
  </si>
  <si>
    <t>Dávid Márk</t>
  </si>
  <si>
    <t>DHKSE</t>
  </si>
  <si>
    <t>Vancsura Balázs</t>
  </si>
  <si>
    <t>FELCSÚT SE</t>
  </si>
  <si>
    <t>Chikara kurabe 69 kg</t>
  </si>
  <si>
    <t>Csóré Balázs</t>
  </si>
  <si>
    <t>HARCOS KUTYÁK KEMPO SE</t>
  </si>
  <si>
    <t>Chikara kurabe 93 kg</t>
  </si>
  <si>
    <t>Chikara kurabe -57 kg</t>
  </si>
  <si>
    <t>Chikara kurabe -70 kg</t>
  </si>
  <si>
    <t>Chikara kurabe 63 kg</t>
  </si>
  <si>
    <t>Chikara kurabe 38 kg</t>
  </si>
  <si>
    <t>Závodi Sándor</t>
  </si>
  <si>
    <t>SAVOYA KÜZDŐSPORT CENTRUM</t>
  </si>
  <si>
    <t>Chikara kurabe -80 kg</t>
  </si>
  <si>
    <t>Kádár Tibor</t>
  </si>
  <si>
    <t>Dávid Raymund</t>
  </si>
  <si>
    <t>Light contact</t>
  </si>
  <si>
    <t>15-16 éves</t>
  </si>
  <si>
    <t>Vlácsovics Norbert</t>
  </si>
  <si>
    <t>TAI-QI ÚJFEHÉRTÓ</t>
  </si>
  <si>
    <t>Kecskés Dávid</t>
  </si>
  <si>
    <t>SAVATE KLUB PESTLŐRINC</t>
  </si>
  <si>
    <t>Hajik László</t>
  </si>
  <si>
    <t>AKAI DOJO</t>
  </si>
  <si>
    <t>Tóth Ádám</t>
  </si>
  <si>
    <t>Light contact -67 kg</t>
  </si>
  <si>
    <t>Kacsof Róbert</t>
  </si>
  <si>
    <t>Light contact -58 kg</t>
  </si>
  <si>
    <t>Light contact -60 kg</t>
  </si>
  <si>
    <t>Polgári Zoltán</t>
  </si>
  <si>
    <t>Rusvai Attila</t>
  </si>
  <si>
    <t>JÁSZ KEMPO KARATE KLUB</t>
  </si>
  <si>
    <t>Light contact +99 kg</t>
  </si>
  <si>
    <t>Lovász Zoltán</t>
  </si>
  <si>
    <t>HUNYADI SE</t>
  </si>
  <si>
    <t>Tar Nándor</t>
  </si>
  <si>
    <t>Kurán Ádám</t>
  </si>
  <si>
    <t>SZÁZHALOMBATTAI KICK BOKSZ SE</t>
  </si>
  <si>
    <t>Bezdány Ákos</t>
  </si>
  <si>
    <t>Ramóczi Tamás</t>
  </si>
  <si>
    <t>GAJDÁN TAI-QI SE</t>
  </si>
  <si>
    <t>Elszaszer Dávid</t>
  </si>
  <si>
    <t>Szabó Balázs</t>
  </si>
  <si>
    <t>Vetor Attila</t>
  </si>
  <si>
    <t>Fridel Dávid</t>
  </si>
  <si>
    <t>Light contact -74 kg</t>
  </si>
  <si>
    <t>Hegedűs Zoltán</t>
  </si>
  <si>
    <t>USE KEREK TEAM</t>
  </si>
  <si>
    <t>Varga Balázs</t>
  </si>
  <si>
    <t>KINIZSI TTK</t>
  </si>
  <si>
    <t>Gulyás Richárd</t>
  </si>
  <si>
    <t>Light contact -55 kg</t>
  </si>
  <si>
    <t>Vigmond Sándor</t>
  </si>
  <si>
    <t>Light contact -56 kg</t>
  </si>
  <si>
    <t>15 éves</t>
  </si>
  <si>
    <t>Simoncsik Zoltán</t>
  </si>
  <si>
    <t>Beke Balázs</t>
  </si>
  <si>
    <t>Light contact -96 kg</t>
  </si>
  <si>
    <t>Groszmann Zoltán</t>
  </si>
  <si>
    <t>Knock Down +100 kg</t>
  </si>
  <si>
    <t>Knock Down -91 kg</t>
  </si>
  <si>
    <t>Komáromi Nándor</t>
  </si>
  <si>
    <t>Tőzsér Marcell</t>
  </si>
  <si>
    <t>EÖTVÖS DSE HEVES</t>
  </si>
  <si>
    <t>Balla Dániel</t>
  </si>
  <si>
    <t>CAGE KEMPO</t>
  </si>
  <si>
    <t>Knock Down -76 kg</t>
  </si>
  <si>
    <t>Sándor Máté</t>
  </si>
  <si>
    <t>Knock Down</t>
  </si>
  <si>
    <t>Csermák Tamás</t>
  </si>
  <si>
    <t>USE MMA</t>
  </si>
  <si>
    <t>Sorcímkék</t>
  </si>
  <si>
    <t>Összeg / csapatpont</t>
  </si>
  <si>
    <t>DOJO LOVÁSZ</t>
  </si>
  <si>
    <t>HARCOS TIGRISEK KEMPO SE</t>
  </si>
  <si>
    <t>FHÖSE KICK BOKSZ</t>
  </si>
  <si>
    <t>DUNAHARASZTI KEMPO KLUB</t>
  </si>
  <si>
    <t>MHSE</t>
  </si>
  <si>
    <t>BUDAJENŐ KEMPO KLUB</t>
  </si>
  <si>
    <t>SAMURAI KARATE KAI</t>
  </si>
  <si>
    <t>SATORI SE</t>
  </si>
  <si>
    <t>Végösszeg</t>
  </si>
  <si>
    <t>csapat létszám</t>
  </si>
  <si>
    <t>Átlag</t>
  </si>
  <si>
    <t xml:space="preserve">I. </t>
  </si>
  <si>
    <t>V.</t>
  </si>
  <si>
    <t>VI.</t>
  </si>
  <si>
    <t>VII.</t>
  </si>
  <si>
    <t>VIII.</t>
  </si>
  <si>
    <t>IX.</t>
  </si>
  <si>
    <t>Helyezés</t>
  </si>
  <si>
    <t xml:space="preserve">9 stílus,  28 klub, 212 fő, 359 nevezés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</si>
</sst>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n?v">
      <sharedItems containsMixedTypes="0"/>
    </cacheField>
    <cacheField name="csapat">
      <sharedItems containsMixedTypes="0" count="28">
        <s v="DHKSE"/>
        <s v="HARCOS TIGRISEK KEMPO SE"/>
        <s v="MHSE"/>
        <s v="GAJDÁN TAI-QI SE"/>
        <s v="DOJO LOVÁSZ"/>
        <s v="KANDÓ SC"/>
        <s v="JÁSZ KEMPO KARATE KLUB"/>
        <s v="FHÖSE KICK BOKSZ"/>
        <s v="BUDAJENŐ KEMPO KLUB"/>
        <s v="AKAI DOJO"/>
        <s v="USE KEREK TEAM"/>
        <s v="SAMURAI KARATE KAI"/>
        <s v="SAVOYA KÜZDŐSPORT CENTRUM"/>
        <s v="FELCSÚT SE"/>
        <s v="USE PILIS"/>
        <s v="SZIGETSZENTMIKLÓS-TÖKÖL SE"/>
        <s v="SAVATE KLUB PESTLŐRINC"/>
        <s v="HUNYADI SE"/>
        <s v="CAGE KEMPO"/>
        <s v="TAKSONY VEZÉR SE"/>
        <s v="TAI-QI ÚJFEHÉRTÓ"/>
        <s v="SZÁZHALOMBATTAI KICK BOKSZ SE"/>
        <s v="KINIZSI TTK"/>
        <s v="DUNAHARASZTI KEMPO KLUB"/>
        <s v="SATORI SE"/>
        <s v="HARCOS KUTYÁK KEMPO SE"/>
        <s v="EÖTVÖS DSE HEVES"/>
        <s v="USE MMA"/>
      </sharedItems>
    </cacheField>
    <cacheField name="nem">
      <sharedItems containsMixedTypes="0"/>
    </cacheField>
    <cacheField name="kategoria">
      <sharedItems containsMixedTypes="0"/>
    </cacheField>
    <cacheField name="korcsop">
      <sharedItems containsMixedTypes="0"/>
    </cacheField>
    <cacheField name="helyezes">
      <sharedItems containsMixedTypes="0"/>
    </cacheField>
    <cacheField name="csapatpo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A2:B31" firstHeaderRow="1" firstDataRow="1" firstDataCol="1"/>
  <pivotFields count="7">
    <pivotField showAll="0"/>
    <pivotField axis="axisRow" showAll="0" sortType="descending">
      <items count="29">
        <item x="9"/>
        <item x="8"/>
        <item x="18"/>
        <item x="0"/>
        <item x="4"/>
        <item x="23"/>
        <item x="26"/>
        <item x="13"/>
        <item x="7"/>
        <item x="3"/>
        <item x="25"/>
        <item x="1"/>
        <item x="17"/>
        <item x="6"/>
        <item x="5"/>
        <item x="22"/>
        <item x="2"/>
        <item x="11"/>
        <item x="24"/>
        <item x="16"/>
        <item x="12"/>
        <item x="21"/>
        <item x="15"/>
        <item x="20"/>
        <item x="19"/>
        <item x="10"/>
        <item x="27"/>
        <item x="1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29">
    <i>
      <x v="4"/>
    </i>
    <i>
      <x v="3"/>
    </i>
    <i>
      <x v="11"/>
    </i>
    <i>
      <x v="27"/>
    </i>
    <i>
      <x v="22"/>
    </i>
    <i>
      <x v="13"/>
    </i>
    <i>
      <x v="12"/>
    </i>
    <i>
      <x v="8"/>
    </i>
    <i>
      <x v="2"/>
    </i>
    <i>
      <x v="20"/>
    </i>
    <i>
      <x v="14"/>
    </i>
    <i>
      <x v="7"/>
    </i>
    <i>
      <x v="9"/>
    </i>
    <i>
      <x v="5"/>
    </i>
    <i>
      <x v="16"/>
    </i>
    <i>
      <x v="15"/>
    </i>
    <i>
      <x v="1"/>
    </i>
    <i>
      <x v="21"/>
    </i>
    <i>
      <x v="25"/>
    </i>
    <i>
      <x v="23"/>
    </i>
    <i>
      <x v="19"/>
    </i>
    <i>
      <x v="24"/>
    </i>
    <i>
      <x/>
    </i>
    <i>
      <x v="17"/>
    </i>
    <i>
      <x v="26"/>
    </i>
    <i>
      <x v="10"/>
    </i>
    <i>
      <x v="18"/>
    </i>
    <i>
      <x v="6"/>
    </i>
    <i t="grand">
      <x/>
    </i>
  </rowItems>
  <colItems count="1">
    <i/>
  </colItems>
  <dataFields count="1">
    <dataField name="?sszeg / csapatpont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zoomScalePageLayoutView="0" workbookViewId="0" topLeftCell="A137">
      <selection activeCell="B137" sqref="B137"/>
    </sheetView>
  </sheetViews>
  <sheetFormatPr defaultColWidth="9.140625" defaultRowHeight="15"/>
  <cols>
    <col min="1" max="1" width="25.421875" style="0" customWidth="1"/>
    <col min="2" max="2" width="31.28125" style="0" customWidth="1"/>
    <col min="3" max="3" width="20.8515625" style="0" customWidth="1"/>
    <col min="4" max="4" width="10.28125" style="0" bestFit="1" customWidth="1"/>
    <col min="5" max="5" width="9.140625" style="6" customWidth="1"/>
    <col min="6" max="6" width="10.7109375" style="6" bestFit="1" customWidth="1"/>
  </cols>
  <sheetData>
    <row r="1" spans="1:6" ht="15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ht="15.75">
      <c r="A2" s="5" t="s">
        <v>6</v>
      </c>
      <c r="B2" t="str">
        <f aca="true" t="shared" si="0" ref="B2:B65">VLOOKUP(A2,$A$2:$B$190,2,FALSE)</f>
        <v>DHKSE</v>
      </c>
      <c r="C2" t="s">
        <v>7</v>
      </c>
      <c r="D2" t="s">
        <v>8</v>
      </c>
      <c r="E2" s="6" t="s">
        <v>9</v>
      </c>
      <c r="F2" s="6">
        <f>IF(E2="I.",3,IF(E2="II.",2,IF(E2="III.",1,0)))</f>
        <v>3</v>
      </c>
    </row>
    <row r="3" spans="1:6" ht="15.75">
      <c r="A3" s="7" t="s">
        <v>10</v>
      </c>
      <c r="B3" t="str">
        <f t="shared" si="0"/>
        <v>HARCOS TIGRISEK KEMPO SE</v>
      </c>
      <c r="C3" t="s">
        <v>7</v>
      </c>
      <c r="D3" t="s">
        <v>8</v>
      </c>
      <c r="E3" s="6" t="s">
        <v>11</v>
      </c>
      <c r="F3" s="6">
        <f aca="true" t="shared" si="1" ref="F3:F66">IF(E3="I.",3,IF(E3="II.",2,IF(E3="III.",1,0)))</f>
        <v>2</v>
      </c>
    </row>
    <row r="4" spans="1:6" ht="15.75" customHeight="1">
      <c r="A4" s="7" t="s">
        <v>12</v>
      </c>
      <c r="B4" t="str">
        <f t="shared" si="0"/>
        <v>MHSE</v>
      </c>
      <c r="C4" t="s">
        <v>7</v>
      </c>
      <c r="D4" t="s">
        <v>8</v>
      </c>
      <c r="E4" s="6" t="s">
        <v>13</v>
      </c>
      <c r="F4" s="6">
        <f t="shared" si="1"/>
        <v>1</v>
      </c>
    </row>
    <row r="5" spans="1:6" ht="15.75">
      <c r="A5" s="7" t="s">
        <v>14</v>
      </c>
      <c r="B5" t="str">
        <f t="shared" si="0"/>
        <v>DHKSE</v>
      </c>
      <c r="C5" t="s">
        <v>7</v>
      </c>
      <c r="D5" t="s">
        <v>8</v>
      </c>
      <c r="E5" s="6" t="s">
        <v>15</v>
      </c>
      <c r="F5" s="6">
        <f t="shared" si="1"/>
        <v>0</v>
      </c>
    </row>
    <row r="6" spans="1:6" ht="15.75" customHeight="1">
      <c r="A6" s="7" t="s">
        <v>14</v>
      </c>
      <c r="B6" t="str">
        <f t="shared" si="0"/>
        <v>DHKSE</v>
      </c>
      <c r="C6" t="s">
        <v>16</v>
      </c>
      <c r="D6" t="s">
        <v>17</v>
      </c>
      <c r="E6" s="6" t="s">
        <v>9</v>
      </c>
      <c r="F6" s="6">
        <f t="shared" si="1"/>
        <v>3</v>
      </c>
    </row>
    <row r="7" spans="1:6" ht="15.75" customHeight="1">
      <c r="A7" s="7" t="s">
        <v>18</v>
      </c>
      <c r="B7" t="str">
        <f t="shared" si="0"/>
        <v>DHKSE</v>
      </c>
      <c r="C7" t="s">
        <v>16</v>
      </c>
      <c r="D7" t="s">
        <v>17</v>
      </c>
      <c r="E7" s="6" t="s">
        <v>11</v>
      </c>
      <c r="F7" s="6">
        <f t="shared" si="1"/>
        <v>2</v>
      </c>
    </row>
    <row r="8" spans="1:6" ht="15.75" customHeight="1">
      <c r="A8" s="7" t="s">
        <v>19</v>
      </c>
      <c r="B8" t="str">
        <f t="shared" si="0"/>
        <v>GAJDÁN TAI-QI SE</v>
      </c>
      <c r="C8" t="s">
        <v>7</v>
      </c>
      <c r="D8" t="s">
        <v>20</v>
      </c>
      <c r="E8" s="6" t="s">
        <v>9</v>
      </c>
      <c r="F8" s="6">
        <f t="shared" si="1"/>
        <v>3</v>
      </c>
    </row>
    <row r="9" spans="1:6" ht="15.75" customHeight="1">
      <c r="A9" s="7" t="s">
        <v>21</v>
      </c>
      <c r="B9" t="str">
        <f t="shared" si="0"/>
        <v>MHSE</v>
      </c>
      <c r="C9" t="s">
        <v>7</v>
      </c>
      <c r="D9" t="s">
        <v>20</v>
      </c>
      <c r="E9" s="6" t="s">
        <v>11</v>
      </c>
      <c r="F9" s="6">
        <f t="shared" si="1"/>
        <v>2</v>
      </c>
    </row>
    <row r="10" spans="1:6" ht="15.75" customHeight="1">
      <c r="A10" s="7" t="s">
        <v>22</v>
      </c>
      <c r="B10" t="str">
        <f t="shared" si="0"/>
        <v>DOJO LOVÁSZ</v>
      </c>
      <c r="C10" t="s">
        <v>23</v>
      </c>
      <c r="D10" t="s">
        <v>24</v>
      </c>
      <c r="E10" s="6" t="s">
        <v>9</v>
      </c>
      <c r="F10" s="6">
        <f t="shared" si="1"/>
        <v>3</v>
      </c>
    </row>
    <row r="11" spans="1:6" ht="15.75" customHeight="1">
      <c r="A11" s="7" t="s">
        <v>25</v>
      </c>
      <c r="B11" t="str">
        <f t="shared" si="0"/>
        <v>KANDÓ SC</v>
      </c>
      <c r="C11" t="s">
        <v>23</v>
      </c>
      <c r="D11" t="s">
        <v>24</v>
      </c>
      <c r="E11" s="6" t="s">
        <v>11</v>
      </c>
      <c r="F11" s="6">
        <f t="shared" si="1"/>
        <v>2</v>
      </c>
    </row>
    <row r="12" spans="1:6" ht="15.75" customHeight="1">
      <c r="A12" s="7" t="s">
        <v>26</v>
      </c>
      <c r="B12" t="str">
        <f t="shared" si="0"/>
        <v>JÁSZ KEMPO KARATE KLUB</v>
      </c>
      <c r="C12" t="s">
        <v>23</v>
      </c>
      <c r="D12" t="s">
        <v>24</v>
      </c>
      <c r="E12" s="6" t="s">
        <v>13</v>
      </c>
      <c r="F12" s="6">
        <f t="shared" si="1"/>
        <v>1</v>
      </c>
    </row>
    <row r="13" spans="1:6" ht="15.75" customHeight="1">
      <c r="A13" s="7" t="s">
        <v>27</v>
      </c>
      <c r="B13" t="str">
        <f t="shared" si="0"/>
        <v>JÁSZ KEMPO KARATE KLUB</v>
      </c>
      <c r="C13" t="s">
        <v>23</v>
      </c>
      <c r="D13" t="s">
        <v>24</v>
      </c>
      <c r="E13" s="6" t="s">
        <v>15</v>
      </c>
      <c r="F13" s="6">
        <f t="shared" si="1"/>
        <v>0</v>
      </c>
    </row>
    <row r="14" spans="1:6" ht="15.75" customHeight="1">
      <c r="A14" s="7" t="s">
        <v>28</v>
      </c>
      <c r="B14" t="str">
        <f t="shared" si="0"/>
        <v>DOJO LOVÁSZ</v>
      </c>
      <c r="C14" t="s">
        <v>16</v>
      </c>
      <c r="D14" t="s">
        <v>29</v>
      </c>
      <c r="E14" s="6" t="s">
        <v>9</v>
      </c>
      <c r="F14" s="6">
        <f t="shared" si="1"/>
        <v>3</v>
      </c>
    </row>
    <row r="15" spans="1:6" ht="15.75" customHeight="1">
      <c r="A15" s="7" t="s">
        <v>30</v>
      </c>
      <c r="B15" t="str">
        <f t="shared" si="0"/>
        <v>DHKSE</v>
      </c>
      <c r="C15" t="s">
        <v>16</v>
      </c>
      <c r="D15" t="s">
        <v>29</v>
      </c>
      <c r="E15" s="6" t="s">
        <v>11</v>
      </c>
      <c r="F15" s="6">
        <f t="shared" si="1"/>
        <v>2</v>
      </c>
    </row>
    <row r="16" spans="1:6" ht="15.75" customHeight="1">
      <c r="A16" s="7" t="s">
        <v>31</v>
      </c>
      <c r="B16" t="str">
        <f t="shared" si="0"/>
        <v>DHKSE</v>
      </c>
      <c r="C16" t="s">
        <v>16</v>
      </c>
      <c r="D16" t="s">
        <v>29</v>
      </c>
      <c r="E16" s="6" t="s">
        <v>13</v>
      </c>
      <c r="F16" s="6">
        <f t="shared" si="1"/>
        <v>1</v>
      </c>
    </row>
    <row r="17" spans="1:6" ht="15.75" customHeight="1">
      <c r="A17" s="7" t="s">
        <v>32</v>
      </c>
      <c r="B17" t="str">
        <f t="shared" si="0"/>
        <v>FHÖSE KICK BOKSZ</v>
      </c>
      <c r="C17" t="s">
        <v>16</v>
      </c>
      <c r="D17" t="s">
        <v>29</v>
      </c>
      <c r="E17" s="6" t="s">
        <v>15</v>
      </c>
      <c r="F17" s="6">
        <f t="shared" si="1"/>
        <v>0</v>
      </c>
    </row>
    <row r="18" spans="1:6" ht="15.75" customHeight="1">
      <c r="A18" s="7" t="s">
        <v>33</v>
      </c>
      <c r="B18" t="str">
        <f t="shared" si="0"/>
        <v>GAJDÁN TAI-QI SE</v>
      </c>
      <c r="C18" t="s">
        <v>7</v>
      </c>
      <c r="D18" t="s">
        <v>24</v>
      </c>
      <c r="E18" s="6" t="s">
        <v>9</v>
      </c>
      <c r="F18" s="6">
        <f t="shared" si="1"/>
        <v>3</v>
      </c>
    </row>
    <row r="19" spans="1:6" ht="15.75" customHeight="1">
      <c r="A19" s="7" t="s">
        <v>34</v>
      </c>
      <c r="B19" t="str">
        <f t="shared" si="0"/>
        <v>KANDÓ SC</v>
      </c>
      <c r="C19" t="s">
        <v>7</v>
      </c>
      <c r="D19" t="s">
        <v>24</v>
      </c>
      <c r="E19" s="6" t="s">
        <v>11</v>
      </c>
      <c r="F19" s="6">
        <f t="shared" si="1"/>
        <v>2</v>
      </c>
    </row>
    <row r="20" spans="1:6" ht="15.75" customHeight="1">
      <c r="A20" s="7" t="s">
        <v>35</v>
      </c>
      <c r="B20" t="str">
        <f t="shared" si="0"/>
        <v>MHSE</v>
      </c>
      <c r="C20" t="s">
        <v>7</v>
      </c>
      <c r="D20" t="s">
        <v>24</v>
      </c>
      <c r="E20" s="6" t="s">
        <v>13</v>
      </c>
      <c r="F20" s="6">
        <f t="shared" si="1"/>
        <v>1</v>
      </c>
    </row>
    <row r="21" spans="1:6" ht="15.75" customHeight="1">
      <c r="A21" s="7" t="s">
        <v>36</v>
      </c>
      <c r="B21" t="str">
        <f t="shared" si="0"/>
        <v>DHKSE</v>
      </c>
      <c r="C21" t="s">
        <v>7</v>
      </c>
      <c r="D21" t="s">
        <v>24</v>
      </c>
      <c r="E21" s="6" t="s">
        <v>15</v>
      </c>
      <c r="F21" s="6">
        <f t="shared" si="1"/>
        <v>0</v>
      </c>
    </row>
    <row r="22" spans="1:6" ht="15.75" customHeight="1">
      <c r="A22" s="7" t="s">
        <v>37</v>
      </c>
      <c r="B22" t="str">
        <f t="shared" si="0"/>
        <v>BUDAJENŐ KEMPO KLUB</v>
      </c>
      <c r="C22" t="s">
        <v>23</v>
      </c>
      <c r="D22" t="s">
        <v>38</v>
      </c>
      <c r="E22" s="6" t="s">
        <v>9</v>
      </c>
      <c r="F22" s="6">
        <f t="shared" si="1"/>
        <v>3</v>
      </c>
    </row>
    <row r="23" spans="1:6" ht="15.75" customHeight="1">
      <c r="A23" s="7" t="s">
        <v>12</v>
      </c>
      <c r="B23" t="str">
        <f t="shared" si="0"/>
        <v>MHSE</v>
      </c>
      <c r="C23" t="s">
        <v>23</v>
      </c>
      <c r="D23" t="s">
        <v>38</v>
      </c>
      <c r="E23" s="6" t="s">
        <v>11</v>
      </c>
      <c r="F23" s="6">
        <f t="shared" si="1"/>
        <v>2</v>
      </c>
    </row>
    <row r="24" spans="1:6" ht="15.75" customHeight="1">
      <c r="A24" s="7" t="s">
        <v>39</v>
      </c>
      <c r="B24" t="str">
        <f t="shared" si="0"/>
        <v>BUDAJENŐ KEMPO KLUB</v>
      </c>
      <c r="C24" t="s">
        <v>23</v>
      </c>
      <c r="D24" t="s">
        <v>38</v>
      </c>
      <c r="E24" s="6" t="s">
        <v>13</v>
      </c>
      <c r="F24" s="6">
        <f t="shared" si="1"/>
        <v>1</v>
      </c>
    </row>
    <row r="25" spans="1:6" ht="15.75" customHeight="1">
      <c r="A25" s="7" t="s">
        <v>40</v>
      </c>
      <c r="B25" t="str">
        <f t="shared" si="0"/>
        <v>DOJO LOVÁSZ</v>
      </c>
      <c r="C25" t="s">
        <v>23</v>
      </c>
      <c r="D25" t="s">
        <v>41</v>
      </c>
      <c r="E25" s="6" t="s">
        <v>9</v>
      </c>
      <c r="F25" s="6">
        <f t="shared" si="1"/>
        <v>3</v>
      </c>
    </row>
    <row r="26" spans="1:6" ht="15.75" customHeight="1">
      <c r="A26" s="7" t="s">
        <v>42</v>
      </c>
      <c r="B26" t="str">
        <f t="shared" si="0"/>
        <v>AKAI DOJO</v>
      </c>
      <c r="C26" t="s">
        <v>23</v>
      </c>
      <c r="D26" t="s">
        <v>41</v>
      </c>
      <c r="E26" s="6" t="s">
        <v>11</v>
      </c>
      <c r="F26" s="6">
        <f t="shared" si="1"/>
        <v>2</v>
      </c>
    </row>
    <row r="27" spans="1:6" ht="15.75" customHeight="1">
      <c r="A27" s="7" t="s">
        <v>43</v>
      </c>
      <c r="B27" t="str">
        <f t="shared" si="0"/>
        <v>DOJO LOVÁSZ</v>
      </c>
      <c r="C27" t="s">
        <v>23</v>
      </c>
      <c r="D27" t="s">
        <v>41</v>
      </c>
      <c r="E27" s="6" t="s">
        <v>13</v>
      </c>
      <c r="F27" s="6">
        <f t="shared" si="1"/>
        <v>1</v>
      </c>
    </row>
    <row r="28" spans="1:6" ht="15.75" customHeight="1">
      <c r="A28" s="7" t="s">
        <v>44</v>
      </c>
      <c r="B28" t="str">
        <f t="shared" si="0"/>
        <v>JÁSZ KEMPO KARATE KLUB</v>
      </c>
      <c r="C28" t="s">
        <v>23</v>
      </c>
      <c r="D28" t="s">
        <v>41</v>
      </c>
      <c r="E28" s="6" t="s">
        <v>15</v>
      </c>
      <c r="F28" s="6">
        <f t="shared" si="1"/>
        <v>0</v>
      </c>
    </row>
    <row r="29" spans="1:6" ht="15.75" customHeight="1">
      <c r="A29" s="7" t="s">
        <v>45</v>
      </c>
      <c r="B29" t="str">
        <f t="shared" si="0"/>
        <v>DOJO LOVÁSZ</v>
      </c>
      <c r="C29" t="s">
        <v>23</v>
      </c>
      <c r="D29" t="s">
        <v>46</v>
      </c>
      <c r="E29" s="6" t="s">
        <v>9</v>
      </c>
      <c r="F29" s="6">
        <f t="shared" si="1"/>
        <v>3</v>
      </c>
    </row>
    <row r="30" spans="1:6" ht="15.75" customHeight="1">
      <c r="A30" s="7" t="s">
        <v>47</v>
      </c>
      <c r="B30" t="str">
        <f t="shared" si="0"/>
        <v>DOJO LOVÁSZ</v>
      </c>
      <c r="C30" t="s">
        <v>23</v>
      </c>
      <c r="D30" t="s">
        <v>46</v>
      </c>
      <c r="E30" s="6" t="s">
        <v>11</v>
      </c>
      <c r="F30" s="6">
        <f t="shared" si="1"/>
        <v>2</v>
      </c>
    </row>
    <row r="31" spans="1:6" ht="15.75" customHeight="1">
      <c r="A31" s="7" t="s">
        <v>48</v>
      </c>
      <c r="B31" t="str">
        <f t="shared" si="0"/>
        <v>JÁSZ KEMPO KARATE KLUB</v>
      </c>
      <c r="C31" t="s">
        <v>23</v>
      </c>
      <c r="D31" t="s">
        <v>46</v>
      </c>
      <c r="E31" s="6" t="s">
        <v>13</v>
      </c>
      <c r="F31" s="6">
        <f t="shared" si="1"/>
        <v>1</v>
      </c>
    </row>
    <row r="32" spans="1:6" ht="15.75" customHeight="1">
      <c r="A32" s="7" t="s">
        <v>49</v>
      </c>
      <c r="B32" t="str">
        <f t="shared" si="0"/>
        <v>DOJO LOVÁSZ</v>
      </c>
      <c r="C32" t="s">
        <v>23</v>
      </c>
      <c r="D32" t="s">
        <v>50</v>
      </c>
      <c r="E32" s="6" t="s">
        <v>9</v>
      </c>
      <c r="F32" s="6">
        <f t="shared" si="1"/>
        <v>3</v>
      </c>
    </row>
    <row r="33" spans="1:6" ht="15.75" customHeight="1">
      <c r="A33" s="7" t="s">
        <v>28</v>
      </c>
      <c r="B33" t="str">
        <f t="shared" si="0"/>
        <v>DOJO LOVÁSZ</v>
      </c>
      <c r="C33" t="s">
        <v>23</v>
      </c>
      <c r="D33" t="s">
        <v>50</v>
      </c>
      <c r="E33" s="6" t="s">
        <v>11</v>
      </c>
      <c r="F33" s="6">
        <f t="shared" si="1"/>
        <v>2</v>
      </c>
    </row>
    <row r="34" spans="1:6" ht="15.75" customHeight="1">
      <c r="A34" s="7" t="s">
        <v>51</v>
      </c>
      <c r="B34" t="str">
        <f t="shared" si="0"/>
        <v>JÁSZ KEMPO KARATE KLUB</v>
      </c>
      <c r="C34" t="s">
        <v>23</v>
      </c>
      <c r="D34" t="s">
        <v>50</v>
      </c>
      <c r="E34" s="6" t="s">
        <v>13</v>
      </c>
      <c r="F34" s="6">
        <f t="shared" si="1"/>
        <v>1</v>
      </c>
    </row>
    <row r="35" spans="1:6" ht="15.75" customHeight="1">
      <c r="A35" s="7" t="s">
        <v>52</v>
      </c>
      <c r="B35" t="str">
        <f t="shared" si="0"/>
        <v>DHKSE</v>
      </c>
      <c r="C35" t="s">
        <v>16</v>
      </c>
      <c r="D35" t="s">
        <v>41</v>
      </c>
      <c r="E35" s="6" t="s">
        <v>9</v>
      </c>
      <c r="F35" s="6">
        <f t="shared" si="1"/>
        <v>3</v>
      </c>
    </row>
    <row r="36" spans="1:6" ht="15.75" customHeight="1">
      <c r="A36" s="7" t="s">
        <v>53</v>
      </c>
      <c r="B36" t="str">
        <f t="shared" si="0"/>
        <v>FHÖSE KICK BOKSZ</v>
      </c>
      <c r="C36" t="s">
        <v>16</v>
      </c>
      <c r="D36" t="s">
        <v>41</v>
      </c>
      <c r="E36" s="6" t="s">
        <v>11</v>
      </c>
      <c r="F36" s="6">
        <f t="shared" si="1"/>
        <v>2</v>
      </c>
    </row>
    <row r="37" spans="1:6" ht="15.75" customHeight="1">
      <c r="A37" s="7" t="s">
        <v>54</v>
      </c>
      <c r="B37" t="str">
        <f t="shared" si="0"/>
        <v>BUDAJENŐ KEMPO KLUB</v>
      </c>
      <c r="C37" t="s">
        <v>16</v>
      </c>
      <c r="D37" t="s">
        <v>41</v>
      </c>
      <c r="E37" s="6" t="s">
        <v>13</v>
      </c>
      <c r="F37" s="6">
        <f t="shared" si="1"/>
        <v>1</v>
      </c>
    </row>
    <row r="38" spans="1:6" ht="15.75" customHeight="1">
      <c r="A38" s="7" t="s">
        <v>55</v>
      </c>
      <c r="B38" t="str">
        <f t="shared" si="0"/>
        <v>FHÖSE KICK BOKSZ</v>
      </c>
      <c r="C38" t="s">
        <v>16</v>
      </c>
      <c r="D38" t="s">
        <v>41</v>
      </c>
      <c r="E38" s="6" t="s">
        <v>15</v>
      </c>
      <c r="F38" s="6">
        <f t="shared" si="1"/>
        <v>0</v>
      </c>
    </row>
    <row r="39" spans="1:6" ht="15.75" customHeight="1">
      <c r="A39" s="7" t="s">
        <v>56</v>
      </c>
      <c r="B39" t="str">
        <f t="shared" si="0"/>
        <v>DHKSE</v>
      </c>
      <c r="C39" t="s">
        <v>16</v>
      </c>
      <c r="D39" t="s">
        <v>17</v>
      </c>
      <c r="E39" s="6" t="s">
        <v>9</v>
      </c>
      <c r="F39" s="6">
        <f t="shared" si="1"/>
        <v>3</v>
      </c>
    </row>
    <row r="40" spans="1:6" ht="15.75" customHeight="1">
      <c r="A40" s="7" t="s">
        <v>49</v>
      </c>
      <c r="B40" t="str">
        <f t="shared" si="0"/>
        <v>DOJO LOVÁSZ</v>
      </c>
      <c r="C40" t="s">
        <v>16</v>
      </c>
      <c r="D40" t="s">
        <v>17</v>
      </c>
      <c r="E40" s="6" t="s">
        <v>11</v>
      </c>
      <c r="F40" s="6">
        <f t="shared" si="1"/>
        <v>2</v>
      </c>
    </row>
    <row r="41" spans="1:6" ht="15.75" customHeight="1">
      <c r="A41" s="7" t="s">
        <v>57</v>
      </c>
      <c r="B41" t="str">
        <f t="shared" si="0"/>
        <v>USE KEREK TEAM</v>
      </c>
      <c r="C41" t="s">
        <v>16</v>
      </c>
      <c r="D41" t="s">
        <v>17</v>
      </c>
      <c r="E41" s="6" t="s">
        <v>13</v>
      </c>
      <c r="F41" s="6">
        <f t="shared" si="1"/>
        <v>1</v>
      </c>
    </row>
    <row r="42" spans="1:6" ht="15.75" customHeight="1">
      <c r="A42" s="7" t="s">
        <v>58</v>
      </c>
      <c r="B42" t="str">
        <f t="shared" si="0"/>
        <v>HARCOS TIGRISEK KEMPO SE</v>
      </c>
      <c r="C42" t="s">
        <v>16</v>
      </c>
      <c r="D42" t="s">
        <v>17</v>
      </c>
      <c r="E42" s="6" t="s">
        <v>15</v>
      </c>
      <c r="F42" s="6">
        <f t="shared" si="1"/>
        <v>0</v>
      </c>
    </row>
    <row r="43" spans="1:6" ht="15.75" customHeight="1">
      <c r="A43" s="7" t="s">
        <v>45</v>
      </c>
      <c r="B43" t="str">
        <f t="shared" si="0"/>
        <v>DOJO LOVÁSZ</v>
      </c>
      <c r="C43" t="s">
        <v>16</v>
      </c>
      <c r="D43" t="s">
        <v>46</v>
      </c>
      <c r="E43" s="6" t="s">
        <v>9</v>
      </c>
      <c r="F43" s="6">
        <f t="shared" si="1"/>
        <v>3</v>
      </c>
    </row>
    <row r="44" spans="1:6" ht="15.75" customHeight="1">
      <c r="A44" s="7" t="s">
        <v>47</v>
      </c>
      <c r="B44" t="str">
        <f t="shared" si="0"/>
        <v>DOJO LOVÁSZ</v>
      </c>
      <c r="C44" t="s">
        <v>16</v>
      </c>
      <c r="D44" t="s">
        <v>46</v>
      </c>
      <c r="E44" s="6" t="s">
        <v>11</v>
      </c>
      <c r="F44" s="6">
        <f t="shared" si="1"/>
        <v>2</v>
      </c>
    </row>
    <row r="45" spans="1:6" ht="15.75" customHeight="1">
      <c r="A45" s="7" t="s">
        <v>59</v>
      </c>
      <c r="B45" t="str">
        <f t="shared" si="0"/>
        <v>AKAI DOJO</v>
      </c>
      <c r="C45" t="s">
        <v>16</v>
      </c>
      <c r="D45" t="s">
        <v>46</v>
      </c>
      <c r="E45" s="6" t="s">
        <v>13</v>
      </c>
      <c r="F45" s="6">
        <f t="shared" si="1"/>
        <v>1</v>
      </c>
    </row>
    <row r="46" spans="1:6" ht="15.75" customHeight="1">
      <c r="A46" s="7" t="s">
        <v>60</v>
      </c>
      <c r="B46" t="str">
        <f t="shared" si="0"/>
        <v>DHKSE</v>
      </c>
      <c r="C46" t="s">
        <v>16</v>
      </c>
      <c r="D46" t="s">
        <v>46</v>
      </c>
      <c r="E46" s="6" t="s">
        <v>15</v>
      </c>
      <c r="F46" s="6">
        <f t="shared" si="1"/>
        <v>0</v>
      </c>
    </row>
    <row r="47" spans="1:6" ht="15.75" customHeight="1">
      <c r="A47" s="7" t="s">
        <v>61</v>
      </c>
      <c r="B47" t="str">
        <f t="shared" si="0"/>
        <v>HARCOS TIGRISEK KEMPO SE</v>
      </c>
      <c r="C47" t="s">
        <v>7</v>
      </c>
      <c r="D47" t="s">
        <v>62</v>
      </c>
      <c r="E47" s="6" t="s">
        <v>9</v>
      </c>
      <c r="F47" s="6">
        <f t="shared" si="1"/>
        <v>3</v>
      </c>
    </row>
    <row r="48" spans="1:6" ht="15.75" customHeight="1">
      <c r="A48" s="7" t="s">
        <v>63</v>
      </c>
      <c r="B48" t="str">
        <f t="shared" si="0"/>
        <v>HARCOS TIGRISEK KEMPO SE</v>
      </c>
      <c r="C48" t="s">
        <v>7</v>
      </c>
      <c r="D48" t="s">
        <v>62</v>
      </c>
      <c r="E48" s="6" t="s">
        <v>11</v>
      </c>
      <c r="F48" s="6">
        <f t="shared" si="1"/>
        <v>2</v>
      </c>
    </row>
    <row r="49" spans="1:6" ht="15.75" customHeight="1">
      <c r="A49" s="7" t="s">
        <v>56</v>
      </c>
      <c r="B49" t="str">
        <f t="shared" si="0"/>
        <v>DHKSE</v>
      </c>
      <c r="C49" t="s">
        <v>7</v>
      </c>
      <c r="D49" t="s">
        <v>64</v>
      </c>
      <c r="E49" s="6" t="s">
        <v>9</v>
      </c>
      <c r="F49" s="6">
        <f t="shared" si="1"/>
        <v>3</v>
      </c>
    </row>
    <row r="50" spans="1:6" ht="15.75" customHeight="1">
      <c r="A50" s="7" t="s">
        <v>65</v>
      </c>
      <c r="B50" t="str">
        <f t="shared" si="0"/>
        <v>HARCOS TIGRISEK KEMPO SE</v>
      </c>
      <c r="C50" t="s">
        <v>7</v>
      </c>
      <c r="D50" t="s">
        <v>64</v>
      </c>
      <c r="E50" s="6" t="s">
        <v>11</v>
      </c>
      <c r="F50" s="6">
        <f t="shared" si="1"/>
        <v>2</v>
      </c>
    </row>
    <row r="51" spans="1:6" ht="15.75" customHeight="1">
      <c r="A51" s="7" t="s">
        <v>66</v>
      </c>
      <c r="B51" t="str">
        <f t="shared" si="0"/>
        <v>FHÖSE KICK BOKSZ</v>
      </c>
      <c r="C51" t="s">
        <v>7</v>
      </c>
      <c r="D51" t="s">
        <v>64</v>
      </c>
      <c r="E51" s="6" t="s">
        <v>13</v>
      </c>
      <c r="F51" s="6">
        <f t="shared" si="1"/>
        <v>1</v>
      </c>
    </row>
    <row r="52" spans="1:6" ht="15.75" customHeight="1">
      <c r="A52" s="7" t="s">
        <v>31</v>
      </c>
      <c r="B52" t="str">
        <f t="shared" si="0"/>
        <v>DHKSE</v>
      </c>
      <c r="C52" t="s">
        <v>7</v>
      </c>
      <c r="D52" t="s">
        <v>64</v>
      </c>
      <c r="E52" s="6" t="s">
        <v>15</v>
      </c>
      <c r="F52" s="6">
        <f t="shared" si="1"/>
        <v>0</v>
      </c>
    </row>
    <row r="53" spans="1:6" ht="15.75" customHeight="1">
      <c r="A53" s="7" t="s">
        <v>58</v>
      </c>
      <c r="B53" t="str">
        <f t="shared" si="0"/>
        <v>HARCOS TIGRISEK KEMPO SE</v>
      </c>
      <c r="C53" t="s">
        <v>7</v>
      </c>
      <c r="D53" t="s">
        <v>67</v>
      </c>
      <c r="E53" s="6" t="s">
        <v>9</v>
      </c>
      <c r="F53" s="6">
        <f t="shared" si="1"/>
        <v>3</v>
      </c>
    </row>
    <row r="54" spans="1:6" ht="15.75" customHeight="1">
      <c r="A54" s="7" t="s">
        <v>68</v>
      </c>
      <c r="B54" t="str">
        <f t="shared" si="0"/>
        <v>GAJDÁN TAI-QI SE</v>
      </c>
      <c r="C54" t="s">
        <v>7</v>
      </c>
      <c r="D54" t="s">
        <v>67</v>
      </c>
      <c r="E54" s="6" t="s">
        <v>11</v>
      </c>
      <c r="F54" s="6">
        <f t="shared" si="1"/>
        <v>2</v>
      </c>
    </row>
    <row r="55" spans="1:6" ht="15.75" customHeight="1">
      <c r="A55" s="7" t="s">
        <v>69</v>
      </c>
      <c r="B55" t="str">
        <f t="shared" si="0"/>
        <v>HARCOS TIGRISEK KEMPO SE</v>
      </c>
      <c r="C55" t="s">
        <v>7</v>
      </c>
      <c r="D55" t="s">
        <v>67</v>
      </c>
      <c r="E55" s="6" t="s">
        <v>13</v>
      </c>
      <c r="F55" s="6">
        <f t="shared" si="1"/>
        <v>1</v>
      </c>
    </row>
    <row r="56" spans="1:6" ht="15.75" customHeight="1">
      <c r="A56" s="7" t="s">
        <v>70</v>
      </c>
      <c r="B56" t="str">
        <f t="shared" si="0"/>
        <v>DHKSE</v>
      </c>
      <c r="C56" t="s">
        <v>7</v>
      </c>
      <c r="D56" t="s">
        <v>67</v>
      </c>
      <c r="E56" s="6" t="s">
        <v>15</v>
      </c>
      <c r="F56" s="6">
        <f t="shared" si="1"/>
        <v>0</v>
      </c>
    </row>
    <row r="57" spans="1:6" ht="15.75" customHeight="1">
      <c r="A57" s="7" t="s">
        <v>71</v>
      </c>
      <c r="B57" t="str">
        <f t="shared" si="0"/>
        <v>SAMURAI KARATE KAI</v>
      </c>
      <c r="C57" t="s">
        <v>16</v>
      </c>
      <c r="D57" t="s">
        <v>46</v>
      </c>
      <c r="E57" s="6" t="s">
        <v>9</v>
      </c>
      <c r="F57" s="6">
        <f t="shared" si="1"/>
        <v>3</v>
      </c>
    </row>
    <row r="58" spans="1:6" ht="15.75" customHeight="1">
      <c r="A58" s="7" t="s">
        <v>21</v>
      </c>
      <c r="B58" t="str">
        <f t="shared" si="0"/>
        <v>MHSE</v>
      </c>
      <c r="C58" t="s">
        <v>16</v>
      </c>
      <c r="D58" t="s">
        <v>46</v>
      </c>
      <c r="E58" s="6" t="s">
        <v>11</v>
      </c>
      <c r="F58" s="6">
        <f t="shared" si="1"/>
        <v>2</v>
      </c>
    </row>
    <row r="59" spans="1:6" ht="15.75" customHeight="1">
      <c r="A59" s="7" t="s">
        <v>6</v>
      </c>
      <c r="B59" t="str">
        <f t="shared" si="0"/>
        <v>DHKSE</v>
      </c>
      <c r="C59" t="s">
        <v>16</v>
      </c>
      <c r="D59" t="s">
        <v>46</v>
      </c>
      <c r="E59" s="6" t="s">
        <v>13</v>
      </c>
      <c r="F59" s="6">
        <f t="shared" si="1"/>
        <v>1</v>
      </c>
    </row>
    <row r="60" spans="1:6" ht="15.75" customHeight="1">
      <c r="A60" s="7" t="s">
        <v>72</v>
      </c>
      <c r="B60" t="str">
        <f t="shared" si="0"/>
        <v>DHKSE</v>
      </c>
      <c r="C60" t="s">
        <v>16</v>
      </c>
      <c r="D60" t="s">
        <v>46</v>
      </c>
      <c r="E60" s="6" t="s">
        <v>15</v>
      </c>
      <c r="F60" s="6">
        <f t="shared" si="1"/>
        <v>0</v>
      </c>
    </row>
    <row r="61" spans="1:6" ht="15.75" customHeight="1">
      <c r="A61" s="7" t="s">
        <v>73</v>
      </c>
      <c r="B61" t="str">
        <f t="shared" si="0"/>
        <v>SAVOYA KÜZDŐSPORT CENTRUM</v>
      </c>
      <c r="C61" t="s">
        <v>16</v>
      </c>
      <c r="D61" t="s">
        <v>24</v>
      </c>
      <c r="E61" s="6" t="s">
        <v>9</v>
      </c>
      <c r="F61" s="6">
        <f t="shared" si="1"/>
        <v>3</v>
      </c>
    </row>
    <row r="62" spans="1:6" ht="15.75" customHeight="1">
      <c r="A62" s="7" t="s">
        <v>74</v>
      </c>
      <c r="B62" t="str">
        <f t="shared" si="0"/>
        <v>FELCSÚT SE</v>
      </c>
      <c r="C62" t="s">
        <v>16</v>
      </c>
      <c r="D62" t="s">
        <v>24</v>
      </c>
      <c r="E62" s="6" t="s">
        <v>11</v>
      </c>
      <c r="F62" s="6">
        <f t="shared" si="1"/>
        <v>2</v>
      </c>
    </row>
    <row r="63" spans="1:6" ht="15.75" customHeight="1">
      <c r="A63" s="7" t="s">
        <v>75</v>
      </c>
      <c r="B63" t="str">
        <f t="shared" si="0"/>
        <v>FELCSÚT SE</v>
      </c>
      <c r="C63" t="s">
        <v>16</v>
      </c>
      <c r="D63" t="s">
        <v>76</v>
      </c>
      <c r="E63" s="6" t="s">
        <v>9</v>
      </c>
      <c r="F63" s="6">
        <f t="shared" si="1"/>
        <v>3</v>
      </c>
    </row>
    <row r="64" spans="1:6" ht="15.75" customHeight="1">
      <c r="A64" s="7" t="s">
        <v>36</v>
      </c>
      <c r="B64" t="str">
        <f t="shared" si="0"/>
        <v>DHKSE</v>
      </c>
      <c r="C64" t="s">
        <v>16</v>
      </c>
      <c r="D64" t="s">
        <v>76</v>
      </c>
      <c r="E64" s="6" t="s">
        <v>11</v>
      </c>
      <c r="F64" s="6">
        <f t="shared" si="1"/>
        <v>2</v>
      </c>
    </row>
    <row r="65" spans="1:6" ht="15.75" customHeight="1">
      <c r="A65" s="7" t="s">
        <v>77</v>
      </c>
      <c r="B65" t="str">
        <f t="shared" si="0"/>
        <v>DOJO LOVÁSZ</v>
      </c>
      <c r="C65" t="s">
        <v>16</v>
      </c>
      <c r="D65" t="s">
        <v>24</v>
      </c>
      <c r="E65" s="6" t="s">
        <v>9</v>
      </c>
      <c r="F65" s="6">
        <f t="shared" si="1"/>
        <v>3</v>
      </c>
    </row>
    <row r="66" spans="1:6" ht="15.75" customHeight="1">
      <c r="A66" s="7" t="s">
        <v>78</v>
      </c>
      <c r="B66" t="str">
        <f aca="true" t="shared" si="2" ref="B66:B129">VLOOKUP(A66,$A$2:$B$190,2,FALSE)</f>
        <v>DOJO LOVÁSZ</v>
      </c>
      <c r="C66" t="s">
        <v>16</v>
      </c>
      <c r="D66" t="s">
        <v>24</v>
      </c>
      <c r="E66" s="6" t="s">
        <v>11</v>
      </c>
      <c r="F66" s="6">
        <f t="shared" si="1"/>
        <v>2</v>
      </c>
    </row>
    <row r="67" spans="1:6" ht="15.75" customHeight="1">
      <c r="A67" s="7" t="s">
        <v>79</v>
      </c>
      <c r="B67" t="str">
        <f t="shared" si="2"/>
        <v>DOJO LOVÁSZ</v>
      </c>
      <c r="C67" t="s">
        <v>16</v>
      </c>
      <c r="D67" t="s">
        <v>24</v>
      </c>
      <c r="E67" s="6" t="s">
        <v>13</v>
      </c>
      <c r="F67" s="6">
        <f aca="true" t="shared" si="3" ref="F67:F130">IF(E67="I.",3,IF(E67="II.",2,IF(E67="III.",1,0)))</f>
        <v>1</v>
      </c>
    </row>
    <row r="68" spans="1:6" ht="15.75" customHeight="1">
      <c r="A68" s="7" t="s">
        <v>80</v>
      </c>
      <c r="B68" t="str">
        <f t="shared" si="2"/>
        <v>DOJO LOVÁSZ</v>
      </c>
      <c r="C68" t="s">
        <v>16</v>
      </c>
      <c r="D68" t="s">
        <v>24</v>
      </c>
      <c r="E68" s="6" t="s">
        <v>15</v>
      </c>
      <c r="F68" s="6">
        <f t="shared" si="3"/>
        <v>0</v>
      </c>
    </row>
    <row r="69" spans="1:6" ht="15.75" customHeight="1">
      <c r="A69" s="7" t="s">
        <v>40</v>
      </c>
      <c r="B69" t="str">
        <f t="shared" si="2"/>
        <v>DOJO LOVÁSZ</v>
      </c>
      <c r="C69" t="s">
        <v>16</v>
      </c>
      <c r="D69" t="s">
        <v>41</v>
      </c>
      <c r="E69" s="6" t="s">
        <v>9</v>
      </c>
      <c r="F69" s="6">
        <f t="shared" si="3"/>
        <v>3</v>
      </c>
    </row>
    <row r="70" spans="1:6" ht="15.75" customHeight="1">
      <c r="A70" s="7" t="s">
        <v>35</v>
      </c>
      <c r="B70" t="str">
        <f t="shared" si="2"/>
        <v>MHSE</v>
      </c>
      <c r="C70" t="s">
        <v>16</v>
      </c>
      <c r="D70" t="s">
        <v>41</v>
      </c>
      <c r="E70" s="6" t="s">
        <v>11</v>
      </c>
      <c r="F70" s="6">
        <f t="shared" si="3"/>
        <v>2</v>
      </c>
    </row>
    <row r="71" spans="1:6" ht="15.75" customHeight="1">
      <c r="A71" s="7" t="s">
        <v>43</v>
      </c>
      <c r="B71" t="str">
        <f t="shared" si="2"/>
        <v>DOJO LOVÁSZ</v>
      </c>
      <c r="C71" t="s">
        <v>16</v>
      </c>
      <c r="D71" t="s">
        <v>41</v>
      </c>
      <c r="E71" s="6" t="s">
        <v>13</v>
      </c>
      <c r="F71" s="6">
        <f t="shared" si="3"/>
        <v>1</v>
      </c>
    </row>
    <row r="72" spans="1:6" ht="15.75" customHeight="1">
      <c r="A72" s="7" t="s">
        <v>81</v>
      </c>
      <c r="B72" t="str">
        <f t="shared" si="2"/>
        <v>DOJO LOVÁSZ</v>
      </c>
      <c r="C72" t="s">
        <v>16</v>
      </c>
      <c r="D72" t="s">
        <v>41</v>
      </c>
      <c r="E72" s="6" t="s">
        <v>15</v>
      </c>
      <c r="F72" s="6">
        <f t="shared" si="3"/>
        <v>0</v>
      </c>
    </row>
    <row r="73" spans="1:6" ht="15.75" customHeight="1">
      <c r="A73" s="7" t="s">
        <v>82</v>
      </c>
      <c r="B73" t="str">
        <f t="shared" si="2"/>
        <v>FHÖSE KICK BOKSZ</v>
      </c>
      <c r="C73" t="s">
        <v>83</v>
      </c>
      <c r="D73" t="s">
        <v>84</v>
      </c>
      <c r="E73" s="6" t="s">
        <v>9</v>
      </c>
      <c r="F73" s="6">
        <f t="shared" si="3"/>
        <v>3</v>
      </c>
    </row>
    <row r="74" spans="1:6" ht="15.75" customHeight="1">
      <c r="A74" s="7" t="s">
        <v>85</v>
      </c>
      <c r="B74" t="str">
        <f t="shared" si="2"/>
        <v>USE PILIS</v>
      </c>
      <c r="C74" t="s">
        <v>83</v>
      </c>
      <c r="D74" t="s">
        <v>84</v>
      </c>
      <c r="E74" s="6" t="s">
        <v>11</v>
      </c>
      <c r="F74" s="6">
        <f t="shared" si="3"/>
        <v>2</v>
      </c>
    </row>
    <row r="75" spans="1:6" ht="15.75" customHeight="1">
      <c r="A75" s="7" t="s">
        <v>57</v>
      </c>
      <c r="B75" t="str">
        <f t="shared" si="2"/>
        <v>USE KEREK TEAM</v>
      </c>
      <c r="C75" t="s">
        <v>83</v>
      </c>
      <c r="D75" t="s">
        <v>84</v>
      </c>
      <c r="E75" s="6" t="s">
        <v>13</v>
      </c>
      <c r="F75" s="6">
        <f t="shared" si="3"/>
        <v>1</v>
      </c>
    </row>
    <row r="76" spans="1:6" ht="15.75" customHeight="1">
      <c r="A76" s="7" t="s">
        <v>86</v>
      </c>
      <c r="B76" t="str">
        <f t="shared" si="2"/>
        <v>USE KEREK TEAM</v>
      </c>
      <c r="C76" t="s">
        <v>83</v>
      </c>
      <c r="D76" t="s">
        <v>84</v>
      </c>
      <c r="E76" s="6" t="s">
        <v>15</v>
      </c>
      <c r="F76" s="6">
        <f t="shared" si="3"/>
        <v>0</v>
      </c>
    </row>
    <row r="77" spans="1:6" ht="15.75" customHeight="1">
      <c r="A77" s="7" t="s">
        <v>65</v>
      </c>
      <c r="B77" t="str">
        <f t="shared" si="2"/>
        <v>HARCOS TIGRISEK KEMPO SE</v>
      </c>
      <c r="C77" t="s">
        <v>87</v>
      </c>
      <c r="D77" t="s">
        <v>84</v>
      </c>
      <c r="E77" s="6" t="s">
        <v>9</v>
      </c>
      <c r="F77" s="6">
        <f t="shared" si="3"/>
        <v>3</v>
      </c>
    </row>
    <row r="78" spans="1:6" ht="15.75" customHeight="1">
      <c r="A78" s="7" t="s">
        <v>88</v>
      </c>
      <c r="B78" t="str">
        <f t="shared" si="2"/>
        <v>HARCOS TIGRISEK KEMPO SE</v>
      </c>
      <c r="C78" t="s">
        <v>87</v>
      </c>
      <c r="D78" t="s">
        <v>84</v>
      </c>
      <c r="E78" s="6" t="s">
        <v>11</v>
      </c>
      <c r="F78" s="6">
        <f t="shared" si="3"/>
        <v>2</v>
      </c>
    </row>
    <row r="79" spans="1:6" ht="15.75" customHeight="1">
      <c r="A79" s="7" t="s">
        <v>89</v>
      </c>
      <c r="B79" t="str">
        <f t="shared" si="2"/>
        <v>HARCOS TIGRISEK KEMPO SE</v>
      </c>
      <c r="C79" t="s">
        <v>90</v>
      </c>
      <c r="D79" t="s">
        <v>91</v>
      </c>
      <c r="E79" s="6" t="s">
        <v>9</v>
      </c>
      <c r="F79" s="6">
        <f t="shared" si="3"/>
        <v>3</v>
      </c>
    </row>
    <row r="80" spans="1:6" ht="15.75" customHeight="1">
      <c r="A80" s="7" t="s">
        <v>92</v>
      </c>
      <c r="B80" t="str">
        <f t="shared" si="2"/>
        <v>FHÖSE KICK BOKSZ</v>
      </c>
      <c r="C80" t="s">
        <v>90</v>
      </c>
      <c r="D80" t="s">
        <v>91</v>
      </c>
      <c r="E80" s="6" t="s">
        <v>11</v>
      </c>
      <c r="F80" s="6">
        <f t="shared" si="3"/>
        <v>2</v>
      </c>
    </row>
    <row r="81" spans="1:6" ht="15.75" customHeight="1">
      <c r="A81" s="7" t="s">
        <v>93</v>
      </c>
      <c r="B81" t="str">
        <f t="shared" si="2"/>
        <v>SZIGETSZENTMIKLÓS-TÖKÖL SE</v>
      </c>
      <c r="C81" t="s">
        <v>94</v>
      </c>
      <c r="D81" t="s">
        <v>95</v>
      </c>
      <c r="E81" s="6" t="s">
        <v>9</v>
      </c>
      <c r="F81" s="6">
        <f t="shared" si="3"/>
        <v>3</v>
      </c>
    </row>
    <row r="82" spans="1:6" ht="15.75" customHeight="1">
      <c r="A82" s="7" t="s">
        <v>96</v>
      </c>
      <c r="B82" t="str">
        <f t="shared" si="2"/>
        <v>HARCOS TIGRISEK KEMPO SE</v>
      </c>
      <c r="C82" t="s">
        <v>94</v>
      </c>
      <c r="D82" t="s">
        <v>95</v>
      </c>
      <c r="E82" s="6" t="s">
        <v>11</v>
      </c>
      <c r="F82" s="6">
        <f t="shared" si="3"/>
        <v>2</v>
      </c>
    </row>
    <row r="83" spans="1:6" ht="15.75" customHeight="1">
      <c r="A83" s="7" t="s">
        <v>97</v>
      </c>
      <c r="B83" t="str">
        <f t="shared" si="2"/>
        <v>USE PILIS</v>
      </c>
      <c r="C83" t="s">
        <v>94</v>
      </c>
      <c r="D83" t="s">
        <v>95</v>
      </c>
      <c r="E83" s="6" t="s">
        <v>13</v>
      </c>
      <c r="F83" s="6">
        <f t="shared" si="3"/>
        <v>1</v>
      </c>
    </row>
    <row r="84" spans="1:6" ht="15.75" customHeight="1">
      <c r="A84" s="7" t="s">
        <v>98</v>
      </c>
      <c r="B84" t="str">
        <f t="shared" si="2"/>
        <v>SAVATE KLUB PESTLŐRINC</v>
      </c>
      <c r="C84" t="s">
        <v>99</v>
      </c>
      <c r="D84" t="s">
        <v>100</v>
      </c>
      <c r="E84" s="6" t="s">
        <v>9</v>
      </c>
      <c r="F84" s="6">
        <f t="shared" si="3"/>
        <v>3</v>
      </c>
    </row>
    <row r="85" spans="1:6" ht="15.75" customHeight="1">
      <c r="A85" s="7" t="s">
        <v>101</v>
      </c>
      <c r="B85" t="str">
        <f t="shared" si="2"/>
        <v>HUNYADI SE</v>
      </c>
      <c r="C85" t="s">
        <v>99</v>
      </c>
      <c r="D85" t="s">
        <v>100</v>
      </c>
      <c r="E85" s="6" t="s">
        <v>11</v>
      </c>
      <c r="F85" s="6">
        <f t="shared" si="3"/>
        <v>2</v>
      </c>
    </row>
    <row r="86" spans="1:6" ht="15.75" customHeight="1">
      <c r="A86" s="7" t="s">
        <v>102</v>
      </c>
      <c r="B86" t="str">
        <f t="shared" si="2"/>
        <v>USE PILIS</v>
      </c>
      <c r="C86" t="s">
        <v>99</v>
      </c>
      <c r="D86" t="s">
        <v>100</v>
      </c>
      <c r="E86" s="6" t="s">
        <v>13</v>
      </c>
      <c r="F86" s="6">
        <f t="shared" si="3"/>
        <v>1</v>
      </c>
    </row>
    <row r="87" spans="1:6" ht="15.75" customHeight="1">
      <c r="A87" s="7" t="s">
        <v>63</v>
      </c>
      <c r="B87" t="str">
        <f t="shared" si="2"/>
        <v>HARCOS TIGRISEK KEMPO SE</v>
      </c>
      <c r="C87" t="s">
        <v>103</v>
      </c>
      <c r="D87" t="s">
        <v>104</v>
      </c>
      <c r="E87" s="6" t="s">
        <v>9</v>
      </c>
      <c r="F87" s="6">
        <f t="shared" si="3"/>
        <v>3</v>
      </c>
    </row>
    <row r="88" spans="1:6" ht="15.75" customHeight="1">
      <c r="A88" s="7" t="s">
        <v>61</v>
      </c>
      <c r="B88" t="str">
        <f t="shared" si="2"/>
        <v>HARCOS TIGRISEK KEMPO SE</v>
      </c>
      <c r="C88" t="s">
        <v>103</v>
      </c>
      <c r="D88" t="s">
        <v>104</v>
      </c>
      <c r="E88" s="6" t="s">
        <v>9</v>
      </c>
      <c r="F88" s="6">
        <f t="shared" si="3"/>
        <v>3</v>
      </c>
    </row>
    <row r="89" spans="1:6" ht="15.75" customHeight="1">
      <c r="A89" s="7" t="s">
        <v>34</v>
      </c>
      <c r="B89" t="str">
        <f t="shared" si="2"/>
        <v>KANDÓ SC</v>
      </c>
      <c r="C89" t="s">
        <v>105</v>
      </c>
      <c r="D89" t="s">
        <v>24</v>
      </c>
      <c r="E89" s="6" t="s">
        <v>9</v>
      </c>
      <c r="F89" s="6">
        <f t="shared" si="3"/>
        <v>3</v>
      </c>
    </row>
    <row r="90" spans="1:6" ht="15.75" customHeight="1">
      <c r="A90" s="7" t="s">
        <v>106</v>
      </c>
      <c r="B90" t="str">
        <f t="shared" si="2"/>
        <v>CAGE KEMPO</v>
      </c>
      <c r="C90" t="s">
        <v>105</v>
      </c>
      <c r="D90" t="s">
        <v>24</v>
      </c>
      <c r="E90" s="6" t="s">
        <v>11</v>
      </c>
      <c r="F90" s="6">
        <f t="shared" si="3"/>
        <v>2</v>
      </c>
    </row>
    <row r="91" spans="1:6" ht="15.75" customHeight="1">
      <c r="A91" s="7" t="s">
        <v>74</v>
      </c>
      <c r="B91" t="str">
        <f t="shared" si="2"/>
        <v>FELCSÚT SE</v>
      </c>
      <c r="C91" t="s">
        <v>105</v>
      </c>
      <c r="D91" t="s">
        <v>24</v>
      </c>
      <c r="E91" s="6" t="s">
        <v>13</v>
      </c>
      <c r="F91" s="6">
        <f t="shared" si="3"/>
        <v>1</v>
      </c>
    </row>
    <row r="92" spans="1:6" ht="15.75" customHeight="1">
      <c r="A92" s="7" t="s">
        <v>107</v>
      </c>
      <c r="B92" t="str">
        <f t="shared" si="2"/>
        <v>GAJDÁN TAI-QI SE</v>
      </c>
      <c r="C92" t="s">
        <v>108</v>
      </c>
      <c r="D92" t="s">
        <v>24</v>
      </c>
      <c r="E92" s="6" t="s">
        <v>9</v>
      </c>
      <c r="F92" s="6">
        <f t="shared" si="3"/>
        <v>3</v>
      </c>
    </row>
    <row r="93" spans="1:6" ht="15.75" customHeight="1">
      <c r="A93" s="7" t="s">
        <v>22</v>
      </c>
      <c r="B93" t="str">
        <f t="shared" si="2"/>
        <v>DOJO LOVÁSZ</v>
      </c>
      <c r="C93" t="s">
        <v>108</v>
      </c>
      <c r="D93" t="s">
        <v>24</v>
      </c>
      <c r="E93" s="6" t="s">
        <v>11</v>
      </c>
      <c r="F93" s="6">
        <f t="shared" si="3"/>
        <v>2</v>
      </c>
    </row>
    <row r="94" spans="1:6" ht="15.75" customHeight="1">
      <c r="A94" s="7" t="s">
        <v>109</v>
      </c>
      <c r="B94" t="str">
        <f t="shared" si="2"/>
        <v>TAKSONY VEZÉR SE</v>
      </c>
      <c r="C94" t="s">
        <v>110</v>
      </c>
      <c r="D94" t="s">
        <v>46</v>
      </c>
      <c r="E94" s="6" t="s">
        <v>9</v>
      </c>
      <c r="F94" s="6">
        <f t="shared" si="3"/>
        <v>3</v>
      </c>
    </row>
    <row r="95" spans="1:6" ht="15.75" customHeight="1">
      <c r="A95" s="7" t="s">
        <v>6</v>
      </c>
      <c r="B95" t="str">
        <f t="shared" si="2"/>
        <v>DHKSE</v>
      </c>
      <c r="C95" t="s">
        <v>110</v>
      </c>
      <c r="D95" t="s">
        <v>46</v>
      </c>
      <c r="E95" s="6" t="s">
        <v>11</v>
      </c>
      <c r="F95" s="6">
        <f t="shared" si="3"/>
        <v>2</v>
      </c>
    </row>
    <row r="96" spans="1:6" ht="15.75" customHeight="1">
      <c r="A96" s="7" t="s">
        <v>111</v>
      </c>
      <c r="B96" t="str">
        <f t="shared" si="2"/>
        <v>SZIGETSZENTMIKLÓS-TÖKÖL SE</v>
      </c>
      <c r="C96" t="s">
        <v>110</v>
      </c>
      <c r="D96" t="s">
        <v>46</v>
      </c>
      <c r="E96" s="6" t="s">
        <v>13</v>
      </c>
      <c r="F96" s="6">
        <f t="shared" si="3"/>
        <v>1</v>
      </c>
    </row>
    <row r="97" spans="1:6" ht="15.75" customHeight="1">
      <c r="A97" s="7" t="s">
        <v>112</v>
      </c>
      <c r="B97" t="str">
        <f t="shared" si="2"/>
        <v>DOJO LOVÁSZ</v>
      </c>
      <c r="C97" t="s">
        <v>110</v>
      </c>
      <c r="D97" t="s">
        <v>46</v>
      </c>
      <c r="E97" s="6" t="s">
        <v>15</v>
      </c>
      <c r="F97" s="6">
        <f t="shared" si="3"/>
        <v>0</v>
      </c>
    </row>
    <row r="98" spans="1:6" ht="15.75" customHeight="1">
      <c r="A98" s="7" t="s">
        <v>113</v>
      </c>
      <c r="B98" t="str">
        <f t="shared" si="2"/>
        <v>BUDAJENŐ KEMPO KLUB</v>
      </c>
      <c r="C98" t="s">
        <v>114</v>
      </c>
      <c r="D98" t="s">
        <v>115</v>
      </c>
      <c r="E98" s="6" t="s">
        <v>9</v>
      </c>
      <c r="F98" s="6">
        <f t="shared" si="3"/>
        <v>3</v>
      </c>
    </row>
    <row r="99" spans="1:6" ht="15.75" customHeight="1">
      <c r="A99" s="7" t="s">
        <v>116</v>
      </c>
      <c r="B99" t="str">
        <f t="shared" si="2"/>
        <v>TAI-QI ÚJFEHÉRTÓ</v>
      </c>
      <c r="C99" t="s">
        <v>114</v>
      </c>
      <c r="D99" t="s">
        <v>115</v>
      </c>
      <c r="E99" s="6" t="s">
        <v>11</v>
      </c>
      <c r="F99" s="6">
        <f t="shared" si="3"/>
        <v>2</v>
      </c>
    </row>
    <row r="100" spans="1:6" ht="15.75" customHeight="1">
      <c r="A100" s="7" t="s">
        <v>10</v>
      </c>
      <c r="B100" t="str">
        <f t="shared" si="2"/>
        <v>HARCOS TIGRISEK KEMPO SE</v>
      </c>
      <c r="C100" t="s">
        <v>117</v>
      </c>
      <c r="D100" t="s">
        <v>118</v>
      </c>
      <c r="E100" s="6" t="s">
        <v>9</v>
      </c>
      <c r="F100" s="6">
        <f t="shared" si="3"/>
        <v>3</v>
      </c>
    </row>
    <row r="101" spans="1:6" ht="15.75" customHeight="1">
      <c r="A101" s="7" t="s">
        <v>119</v>
      </c>
      <c r="B101" t="str">
        <f t="shared" si="2"/>
        <v>CAGE KEMPO</v>
      </c>
      <c r="C101" t="s">
        <v>117</v>
      </c>
      <c r="D101" t="s">
        <v>118</v>
      </c>
      <c r="E101" s="6" t="s">
        <v>11</v>
      </c>
      <c r="F101" s="6">
        <f t="shared" si="3"/>
        <v>2</v>
      </c>
    </row>
    <row r="102" spans="1:6" ht="15.75" customHeight="1">
      <c r="A102" s="7" t="s">
        <v>120</v>
      </c>
      <c r="B102" t="str">
        <f t="shared" si="2"/>
        <v>SZÁZHALOMBATTAI KICK BOKSZ SE</v>
      </c>
      <c r="C102" t="s">
        <v>117</v>
      </c>
      <c r="D102" t="s">
        <v>118</v>
      </c>
      <c r="E102" s="6" t="s">
        <v>13</v>
      </c>
      <c r="F102" s="6">
        <f t="shared" si="3"/>
        <v>1</v>
      </c>
    </row>
    <row r="103" spans="1:6" ht="15.75" customHeight="1">
      <c r="A103" s="7" t="s">
        <v>28</v>
      </c>
      <c r="B103" t="str">
        <f t="shared" si="2"/>
        <v>DOJO LOVÁSZ</v>
      </c>
      <c r="C103" t="s">
        <v>121</v>
      </c>
      <c r="D103" t="s">
        <v>122</v>
      </c>
      <c r="E103" s="6" t="s">
        <v>9</v>
      </c>
      <c r="F103" s="6">
        <f t="shared" si="3"/>
        <v>3</v>
      </c>
    </row>
    <row r="104" spans="1:6" ht="15.75" customHeight="1">
      <c r="A104" s="7" t="s">
        <v>123</v>
      </c>
      <c r="B104" t="str">
        <f t="shared" si="2"/>
        <v>USE PILIS</v>
      </c>
      <c r="C104" t="s">
        <v>121</v>
      </c>
      <c r="D104" t="s">
        <v>122</v>
      </c>
      <c r="E104" s="6" t="s">
        <v>11</v>
      </c>
      <c r="F104" s="6">
        <f t="shared" si="3"/>
        <v>2</v>
      </c>
    </row>
    <row r="105" spans="1:6" ht="15.75" customHeight="1">
      <c r="A105" s="7" t="s">
        <v>124</v>
      </c>
      <c r="B105" t="str">
        <f t="shared" si="2"/>
        <v>USE PILIS</v>
      </c>
      <c r="C105" t="s">
        <v>121</v>
      </c>
      <c r="D105" t="s">
        <v>122</v>
      </c>
      <c r="E105" s="6" t="s">
        <v>13</v>
      </c>
      <c r="F105" s="6">
        <f t="shared" si="3"/>
        <v>1</v>
      </c>
    </row>
    <row r="106" spans="1:6" ht="15.75" customHeight="1">
      <c r="A106" s="7" t="s">
        <v>125</v>
      </c>
      <c r="B106" t="str">
        <f t="shared" si="2"/>
        <v>USE PILIS</v>
      </c>
      <c r="C106" t="s">
        <v>121</v>
      </c>
      <c r="D106" t="s">
        <v>122</v>
      </c>
      <c r="E106" s="6" t="s">
        <v>15</v>
      </c>
      <c r="F106" s="6">
        <f t="shared" si="3"/>
        <v>0</v>
      </c>
    </row>
    <row r="107" spans="1:6" ht="15.75" customHeight="1">
      <c r="A107" s="7" t="s">
        <v>126</v>
      </c>
      <c r="B107" t="str">
        <f t="shared" si="2"/>
        <v>SZIGETSZENTMIKLÓS-TÖKÖL SE</v>
      </c>
      <c r="C107" t="s">
        <v>127</v>
      </c>
      <c r="D107" t="s">
        <v>17</v>
      </c>
      <c r="E107" s="6" t="s">
        <v>9</v>
      </c>
      <c r="F107" s="6">
        <f t="shared" si="3"/>
        <v>3</v>
      </c>
    </row>
    <row r="108" spans="1:6" ht="15.75" customHeight="1">
      <c r="A108" s="7" t="s">
        <v>18</v>
      </c>
      <c r="B108" t="str">
        <f t="shared" si="2"/>
        <v>DHKSE</v>
      </c>
      <c r="C108" t="s">
        <v>127</v>
      </c>
      <c r="D108" t="s">
        <v>17</v>
      </c>
      <c r="E108" s="6" t="s">
        <v>11</v>
      </c>
      <c r="F108" s="6">
        <f t="shared" si="3"/>
        <v>2</v>
      </c>
    </row>
    <row r="109" spans="1:6" ht="15.75" customHeight="1">
      <c r="A109" s="7" t="s">
        <v>128</v>
      </c>
      <c r="B109" t="str">
        <f t="shared" si="2"/>
        <v>USE PILIS</v>
      </c>
      <c r="C109" t="s">
        <v>127</v>
      </c>
      <c r="D109" t="s">
        <v>17</v>
      </c>
      <c r="E109" s="6" t="s">
        <v>13</v>
      </c>
      <c r="F109" s="6">
        <f t="shared" si="3"/>
        <v>1</v>
      </c>
    </row>
    <row r="110" spans="1:6" ht="15.75" customHeight="1">
      <c r="A110" s="7" t="s">
        <v>129</v>
      </c>
      <c r="B110" t="str">
        <f t="shared" si="2"/>
        <v>FHÖSE KICK BOKSZ</v>
      </c>
      <c r="C110" t="s">
        <v>130</v>
      </c>
      <c r="D110" t="s">
        <v>131</v>
      </c>
      <c r="E110" s="6" t="s">
        <v>9</v>
      </c>
      <c r="F110" s="6">
        <f t="shared" si="3"/>
        <v>3</v>
      </c>
    </row>
    <row r="111" spans="1:6" ht="15.75" customHeight="1">
      <c r="A111" s="7" t="s">
        <v>132</v>
      </c>
      <c r="B111" t="str">
        <f t="shared" si="2"/>
        <v>HUNYADI SE</v>
      </c>
      <c r="C111" t="s">
        <v>130</v>
      </c>
      <c r="D111" t="s">
        <v>131</v>
      </c>
      <c r="E111" s="6" t="s">
        <v>11</v>
      </c>
      <c r="F111" s="6">
        <f t="shared" si="3"/>
        <v>2</v>
      </c>
    </row>
    <row r="112" spans="1:6" ht="15.75" customHeight="1">
      <c r="A112" s="7" t="s">
        <v>96</v>
      </c>
      <c r="B112" t="str">
        <f t="shared" si="2"/>
        <v>HARCOS TIGRISEK KEMPO SE</v>
      </c>
      <c r="C112" t="s">
        <v>133</v>
      </c>
      <c r="D112" t="s">
        <v>134</v>
      </c>
      <c r="E112" s="6" t="s">
        <v>9</v>
      </c>
      <c r="F112" s="6">
        <f t="shared" si="3"/>
        <v>3</v>
      </c>
    </row>
    <row r="113" spans="1:6" ht="15.75" customHeight="1">
      <c r="A113" s="7" t="s">
        <v>65</v>
      </c>
      <c r="B113" t="str">
        <f t="shared" si="2"/>
        <v>HARCOS TIGRISEK KEMPO SE</v>
      </c>
      <c r="C113" t="s">
        <v>133</v>
      </c>
      <c r="D113" t="s">
        <v>134</v>
      </c>
      <c r="E113" s="6" t="s">
        <v>11</v>
      </c>
      <c r="F113" s="6">
        <f t="shared" si="3"/>
        <v>2</v>
      </c>
    </row>
    <row r="114" spans="1:6" ht="15.75" customHeight="1">
      <c r="A114" s="7" t="s">
        <v>97</v>
      </c>
      <c r="B114" t="str">
        <f t="shared" si="2"/>
        <v>USE PILIS</v>
      </c>
      <c r="C114" t="s">
        <v>133</v>
      </c>
      <c r="D114" t="s">
        <v>134</v>
      </c>
      <c r="E114" s="6" t="s">
        <v>13</v>
      </c>
      <c r="F114" s="6">
        <f t="shared" si="3"/>
        <v>1</v>
      </c>
    </row>
    <row r="115" spans="1:6" ht="15.75" customHeight="1">
      <c r="A115" s="7" t="s">
        <v>88</v>
      </c>
      <c r="B115" t="str">
        <f t="shared" si="2"/>
        <v>HARCOS TIGRISEK KEMPO SE</v>
      </c>
      <c r="C115" t="s">
        <v>133</v>
      </c>
      <c r="D115" t="s">
        <v>134</v>
      </c>
      <c r="E115" s="6" t="s">
        <v>15</v>
      </c>
      <c r="F115" s="6">
        <f t="shared" si="3"/>
        <v>0</v>
      </c>
    </row>
    <row r="116" spans="1:6" ht="15.75" customHeight="1">
      <c r="A116" s="7" t="s">
        <v>66</v>
      </c>
      <c r="B116" t="str">
        <f t="shared" si="2"/>
        <v>FHÖSE KICK BOKSZ</v>
      </c>
      <c r="C116" t="s">
        <v>127</v>
      </c>
      <c r="D116" t="s">
        <v>91</v>
      </c>
      <c r="E116" s="6" t="s">
        <v>9</v>
      </c>
      <c r="F116" s="6">
        <f t="shared" si="3"/>
        <v>3</v>
      </c>
    </row>
    <row r="117" spans="1:6" ht="15.75" customHeight="1">
      <c r="A117" s="7" t="s">
        <v>135</v>
      </c>
      <c r="B117" t="str">
        <f t="shared" si="2"/>
        <v>USE PILIS</v>
      </c>
      <c r="C117" t="s">
        <v>127</v>
      </c>
      <c r="D117" t="s">
        <v>91</v>
      </c>
      <c r="E117" s="6" t="s">
        <v>11</v>
      </c>
      <c r="F117" s="6">
        <f t="shared" si="3"/>
        <v>2</v>
      </c>
    </row>
    <row r="118" spans="1:6" ht="15.75" customHeight="1">
      <c r="A118" s="7" t="s">
        <v>51</v>
      </c>
      <c r="B118" t="str">
        <f t="shared" si="2"/>
        <v>JÁSZ KEMPO KARATE KLUB</v>
      </c>
      <c r="C118" t="s">
        <v>127</v>
      </c>
      <c r="D118" t="s">
        <v>91</v>
      </c>
      <c r="E118" s="6" t="s">
        <v>13</v>
      </c>
      <c r="F118" s="6">
        <f t="shared" si="3"/>
        <v>1</v>
      </c>
    </row>
    <row r="119" spans="1:6" ht="15.75" customHeight="1">
      <c r="A119" s="7" t="s">
        <v>136</v>
      </c>
      <c r="B119" t="str">
        <f t="shared" si="2"/>
        <v>HARCOS TIGRISEK KEMPO SE</v>
      </c>
      <c r="C119" t="s">
        <v>127</v>
      </c>
      <c r="D119" t="s">
        <v>91</v>
      </c>
      <c r="E119" s="6" t="s">
        <v>15</v>
      </c>
      <c r="F119" s="6">
        <f t="shared" si="3"/>
        <v>0</v>
      </c>
    </row>
    <row r="120" spans="1:6" ht="15.75" customHeight="1">
      <c r="A120" s="7" t="s">
        <v>137</v>
      </c>
      <c r="B120" t="str">
        <f t="shared" si="2"/>
        <v>FHÖSE KICK BOKSZ</v>
      </c>
      <c r="C120" t="s">
        <v>108</v>
      </c>
      <c r="D120" t="s">
        <v>134</v>
      </c>
      <c r="E120" s="6" t="s">
        <v>9</v>
      </c>
      <c r="F120" s="6">
        <f t="shared" si="3"/>
        <v>3</v>
      </c>
    </row>
    <row r="121" spans="1:6" ht="15.75" customHeight="1">
      <c r="A121" s="7" t="s">
        <v>138</v>
      </c>
      <c r="B121" t="str">
        <f t="shared" si="2"/>
        <v>DHKSE</v>
      </c>
      <c r="C121" t="s">
        <v>108</v>
      </c>
      <c r="D121" t="s">
        <v>134</v>
      </c>
      <c r="E121" s="6" t="s">
        <v>11</v>
      </c>
      <c r="F121" s="6">
        <f t="shared" si="3"/>
        <v>2</v>
      </c>
    </row>
    <row r="122" spans="1:6" ht="15.75" customHeight="1">
      <c r="A122" s="7" t="s">
        <v>139</v>
      </c>
      <c r="B122" t="str">
        <f t="shared" si="2"/>
        <v>DHKSE</v>
      </c>
      <c r="C122" t="s">
        <v>108</v>
      </c>
      <c r="D122" t="s">
        <v>134</v>
      </c>
      <c r="E122" s="6" t="s">
        <v>13</v>
      </c>
      <c r="F122" s="6">
        <f t="shared" si="3"/>
        <v>1</v>
      </c>
    </row>
    <row r="123" spans="1:6" ht="15.75" customHeight="1">
      <c r="A123" s="7" t="s">
        <v>140</v>
      </c>
      <c r="B123" t="str">
        <f t="shared" si="2"/>
        <v>HUNYADI SE</v>
      </c>
      <c r="C123" t="s">
        <v>130</v>
      </c>
      <c r="D123" t="s">
        <v>118</v>
      </c>
      <c r="E123" s="6" t="s">
        <v>9</v>
      </c>
      <c r="F123" s="6">
        <f t="shared" si="3"/>
        <v>3</v>
      </c>
    </row>
    <row r="124" spans="1:6" ht="15.75" customHeight="1">
      <c r="A124" s="7" t="s">
        <v>141</v>
      </c>
      <c r="B124" t="str">
        <f t="shared" si="2"/>
        <v>SZIGETSZENTMIKLÓS-TÖKÖL SE</v>
      </c>
      <c r="C124" t="s">
        <v>130</v>
      </c>
      <c r="D124" t="s">
        <v>118</v>
      </c>
      <c r="E124" s="6" t="s">
        <v>11</v>
      </c>
      <c r="F124" s="6">
        <f t="shared" si="3"/>
        <v>2</v>
      </c>
    </row>
    <row r="125" spans="1:6" ht="15.75" customHeight="1">
      <c r="A125" s="7" t="s">
        <v>142</v>
      </c>
      <c r="B125" t="str">
        <f t="shared" si="2"/>
        <v>HUNYADI SE</v>
      </c>
      <c r="C125" t="s">
        <v>143</v>
      </c>
      <c r="D125" t="s">
        <v>131</v>
      </c>
      <c r="E125" s="6" t="s">
        <v>9</v>
      </c>
      <c r="F125" s="6">
        <f t="shared" si="3"/>
        <v>3</v>
      </c>
    </row>
    <row r="126" spans="1:6" ht="15.75" customHeight="1">
      <c r="A126" s="7" t="s">
        <v>144</v>
      </c>
      <c r="B126" t="str">
        <f t="shared" si="2"/>
        <v>HUNYADI SE</v>
      </c>
      <c r="C126" t="s">
        <v>143</v>
      </c>
      <c r="D126" t="s">
        <v>131</v>
      </c>
      <c r="E126" s="6" t="s">
        <v>11</v>
      </c>
      <c r="F126" s="6">
        <f t="shared" si="3"/>
        <v>2</v>
      </c>
    </row>
    <row r="127" spans="1:6" ht="15.75" customHeight="1">
      <c r="A127" s="7" t="s">
        <v>58</v>
      </c>
      <c r="B127" t="str">
        <f t="shared" si="2"/>
        <v>HARCOS TIGRISEK KEMPO SE</v>
      </c>
      <c r="C127" t="s">
        <v>143</v>
      </c>
      <c r="D127" t="s">
        <v>131</v>
      </c>
      <c r="E127" s="6" t="s">
        <v>13</v>
      </c>
      <c r="F127" s="6">
        <f t="shared" si="3"/>
        <v>1</v>
      </c>
    </row>
    <row r="128" spans="1:6" ht="15.75" customHeight="1">
      <c r="A128" s="7" t="s">
        <v>56</v>
      </c>
      <c r="B128" t="str">
        <f t="shared" si="2"/>
        <v>DHKSE</v>
      </c>
      <c r="C128" t="s">
        <v>145</v>
      </c>
      <c r="D128" t="s">
        <v>91</v>
      </c>
      <c r="E128" s="6" t="s">
        <v>9</v>
      </c>
      <c r="F128" s="6">
        <f t="shared" si="3"/>
        <v>3</v>
      </c>
    </row>
    <row r="129" spans="1:6" ht="15.75" customHeight="1">
      <c r="A129" s="7" t="s">
        <v>135</v>
      </c>
      <c r="B129" t="str">
        <f t="shared" si="2"/>
        <v>USE PILIS</v>
      </c>
      <c r="C129" t="s">
        <v>145</v>
      </c>
      <c r="D129" t="s">
        <v>91</v>
      </c>
      <c r="E129" s="6" t="s">
        <v>11</v>
      </c>
      <c r="F129" s="6">
        <f t="shared" si="3"/>
        <v>2</v>
      </c>
    </row>
    <row r="130" spans="1:6" ht="15.75" customHeight="1">
      <c r="A130" s="7" t="s">
        <v>51</v>
      </c>
      <c r="B130" t="str">
        <f aca="true" t="shared" si="4" ref="B130:B191">VLOOKUP(A130,$A$2:$B$190,2,FALSE)</f>
        <v>JÁSZ KEMPO KARATE KLUB</v>
      </c>
      <c r="C130" t="s">
        <v>145</v>
      </c>
      <c r="D130" t="s">
        <v>91</v>
      </c>
      <c r="E130" s="6" t="s">
        <v>13</v>
      </c>
      <c r="F130" s="6">
        <f t="shared" si="3"/>
        <v>1</v>
      </c>
    </row>
    <row r="131" spans="1:6" ht="15.75" customHeight="1">
      <c r="A131" s="7" t="s">
        <v>49</v>
      </c>
      <c r="B131" t="str">
        <f t="shared" si="4"/>
        <v>DOJO LOVÁSZ</v>
      </c>
      <c r="C131" t="s">
        <v>145</v>
      </c>
      <c r="D131" t="s">
        <v>91</v>
      </c>
      <c r="E131" s="6" t="s">
        <v>15</v>
      </c>
      <c r="F131" s="6">
        <f aca="true" t="shared" si="5" ref="F131:F194">IF(E131="I.",3,IF(E131="II.",2,IF(E131="III.",1,0)))</f>
        <v>0</v>
      </c>
    </row>
    <row r="132" spans="1:6" ht="15.75" customHeight="1">
      <c r="A132" s="7" t="s">
        <v>146</v>
      </c>
      <c r="B132" t="str">
        <f t="shared" si="4"/>
        <v>FHÖSE KICK BOKSZ</v>
      </c>
      <c r="C132" t="s">
        <v>147</v>
      </c>
      <c r="D132" t="s">
        <v>148</v>
      </c>
      <c r="E132" s="6" t="s">
        <v>9</v>
      </c>
      <c r="F132" s="6">
        <f t="shared" si="5"/>
        <v>3</v>
      </c>
    </row>
    <row r="133" spans="1:6" ht="15.75" customHeight="1">
      <c r="A133" s="7" t="s">
        <v>32</v>
      </c>
      <c r="B133" t="str">
        <f t="shared" si="4"/>
        <v>FHÖSE KICK BOKSZ</v>
      </c>
      <c r="C133" t="s">
        <v>147</v>
      </c>
      <c r="D133" t="s">
        <v>149</v>
      </c>
      <c r="E133" s="6" t="s">
        <v>9</v>
      </c>
      <c r="F133" s="6">
        <f t="shared" si="5"/>
        <v>3</v>
      </c>
    </row>
    <row r="134" spans="1:6" ht="15.75" customHeight="1">
      <c r="A134" s="7" t="s">
        <v>78</v>
      </c>
      <c r="B134" t="str">
        <f t="shared" si="4"/>
        <v>DOJO LOVÁSZ</v>
      </c>
      <c r="C134" t="s">
        <v>150</v>
      </c>
      <c r="D134" t="s">
        <v>24</v>
      </c>
      <c r="E134" s="6" t="s">
        <v>9</v>
      </c>
      <c r="F134" s="6">
        <f t="shared" si="5"/>
        <v>3</v>
      </c>
    </row>
    <row r="135" spans="1:6" ht="15.75" customHeight="1">
      <c r="A135" s="7" t="s">
        <v>151</v>
      </c>
      <c r="B135" t="str">
        <f t="shared" si="4"/>
        <v>KINIZSI TTK</v>
      </c>
      <c r="C135" t="s">
        <v>150</v>
      </c>
      <c r="D135" t="s">
        <v>24</v>
      </c>
      <c r="E135" s="6" t="s">
        <v>11</v>
      </c>
      <c r="F135" s="6">
        <f t="shared" si="5"/>
        <v>2</v>
      </c>
    </row>
    <row r="136" spans="1:6" ht="15.75" customHeight="1">
      <c r="A136" s="7" t="s">
        <v>152</v>
      </c>
      <c r="B136" t="str">
        <f t="shared" si="4"/>
        <v>JÁSZ KEMPO KARATE KLUB</v>
      </c>
      <c r="C136" t="s">
        <v>150</v>
      </c>
      <c r="D136" t="s">
        <v>24</v>
      </c>
      <c r="E136" s="6" t="s">
        <v>13</v>
      </c>
      <c r="F136" s="6">
        <f t="shared" si="5"/>
        <v>1</v>
      </c>
    </row>
    <row r="137" spans="1:6" ht="15.75" customHeight="1">
      <c r="A137" s="7" t="s">
        <v>153</v>
      </c>
      <c r="B137" t="str">
        <f t="shared" si="4"/>
        <v>BUDAJENŐ KEMPO KLUB</v>
      </c>
      <c r="C137" t="s">
        <v>154</v>
      </c>
      <c r="D137" t="s">
        <v>91</v>
      </c>
      <c r="E137" s="6" t="s">
        <v>9</v>
      </c>
      <c r="F137" s="6">
        <f t="shared" si="5"/>
        <v>3</v>
      </c>
    </row>
    <row r="138" spans="1:6" ht="15.75" customHeight="1">
      <c r="A138" s="7" t="s">
        <v>57</v>
      </c>
      <c r="B138" t="str">
        <f t="shared" si="4"/>
        <v>USE KEREK TEAM</v>
      </c>
      <c r="C138" t="s">
        <v>154</v>
      </c>
      <c r="D138" t="s">
        <v>91</v>
      </c>
      <c r="E138" s="6" t="s">
        <v>11</v>
      </c>
      <c r="F138" s="6">
        <f t="shared" si="5"/>
        <v>2</v>
      </c>
    </row>
    <row r="139" spans="1:6" ht="15.75" customHeight="1">
      <c r="A139" s="7" t="s">
        <v>85</v>
      </c>
      <c r="B139" t="str">
        <f t="shared" si="4"/>
        <v>USE PILIS</v>
      </c>
      <c r="C139" t="s">
        <v>154</v>
      </c>
      <c r="D139" t="s">
        <v>91</v>
      </c>
      <c r="E139" s="6" t="s">
        <v>13</v>
      </c>
      <c r="F139" s="6">
        <f t="shared" si="5"/>
        <v>1</v>
      </c>
    </row>
    <row r="140" spans="1:6" ht="15.75" customHeight="1">
      <c r="A140" s="7" t="s">
        <v>155</v>
      </c>
      <c r="B140" t="str">
        <f t="shared" si="4"/>
        <v>SAVOYA KÜZDŐSPORT CENTRUM</v>
      </c>
      <c r="C140" t="s">
        <v>156</v>
      </c>
      <c r="D140" t="s">
        <v>24</v>
      </c>
      <c r="E140" s="6" t="s">
        <v>9</v>
      </c>
      <c r="F140" s="6">
        <f t="shared" si="5"/>
        <v>3</v>
      </c>
    </row>
    <row r="141" spans="1:6" ht="15.75" customHeight="1">
      <c r="A141" s="7" t="s">
        <v>157</v>
      </c>
      <c r="B141" t="str">
        <f t="shared" si="4"/>
        <v>KANDÓ SC</v>
      </c>
      <c r="C141" t="s">
        <v>156</v>
      </c>
      <c r="D141" t="s">
        <v>24</v>
      </c>
      <c r="E141" s="6" t="s">
        <v>11</v>
      </c>
      <c r="F141" s="6">
        <f t="shared" si="5"/>
        <v>2</v>
      </c>
    </row>
    <row r="142" spans="1:6" ht="15.75" customHeight="1">
      <c r="A142" s="7" t="s">
        <v>27</v>
      </c>
      <c r="B142" t="str">
        <f t="shared" si="4"/>
        <v>JÁSZ KEMPO KARATE KLUB</v>
      </c>
      <c r="C142" t="s">
        <v>158</v>
      </c>
      <c r="D142" t="s">
        <v>24</v>
      </c>
      <c r="E142" s="6" t="s">
        <v>9</v>
      </c>
      <c r="F142" s="6">
        <f t="shared" si="5"/>
        <v>3</v>
      </c>
    </row>
    <row r="143" spans="1:6" ht="15.75" customHeight="1">
      <c r="A143" s="7" t="s">
        <v>159</v>
      </c>
      <c r="B143" t="str">
        <f t="shared" si="4"/>
        <v>DUNAHARASZTI KEMPO KLUB</v>
      </c>
      <c r="C143" t="s">
        <v>158</v>
      </c>
      <c r="D143" t="s">
        <v>24</v>
      </c>
      <c r="E143" s="6" t="s">
        <v>11</v>
      </c>
      <c r="F143" s="6">
        <f t="shared" si="5"/>
        <v>2</v>
      </c>
    </row>
    <row r="144" spans="1:6" ht="15.75" customHeight="1">
      <c r="A144" s="7" t="s">
        <v>128</v>
      </c>
      <c r="B144" t="str">
        <f t="shared" si="4"/>
        <v>USE PILIS</v>
      </c>
      <c r="C144" t="s">
        <v>145</v>
      </c>
      <c r="D144" s="8" t="s">
        <v>160</v>
      </c>
      <c r="E144" s="6" t="s">
        <v>11</v>
      </c>
      <c r="F144" s="6">
        <f t="shared" si="5"/>
        <v>2</v>
      </c>
    </row>
    <row r="145" spans="1:6" ht="15.75" customHeight="1">
      <c r="A145" s="7" t="s">
        <v>18</v>
      </c>
      <c r="B145" t="str">
        <f t="shared" si="4"/>
        <v>DHKSE</v>
      </c>
      <c r="C145" t="s">
        <v>145</v>
      </c>
      <c r="D145" s="8" t="s">
        <v>160</v>
      </c>
      <c r="E145" s="6" t="s">
        <v>9</v>
      </c>
      <c r="F145" s="6">
        <f t="shared" si="5"/>
        <v>3</v>
      </c>
    </row>
    <row r="146" spans="1:6" ht="15.75" customHeight="1">
      <c r="A146" s="7" t="s">
        <v>73</v>
      </c>
      <c r="B146" t="str">
        <f t="shared" si="4"/>
        <v>SAVOYA KÜZDŐSPORT CENTRUM</v>
      </c>
      <c r="C146" t="s">
        <v>156</v>
      </c>
      <c r="D146" t="s">
        <v>24</v>
      </c>
      <c r="E146" s="6" t="s">
        <v>9</v>
      </c>
      <c r="F146" s="6">
        <f t="shared" si="5"/>
        <v>3</v>
      </c>
    </row>
    <row r="147" spans="1:6" ht="15.75" customHeight="1">
      <c r="A147" s="7" t="s">
        <v>102</v>
      </c>
      <c r="B147" t="str">
        <f t="shared" si="4"/>
        <v>USE PILIS</v>
      </c>
      <c r="C147" t="s">
        <v>156</v>
      </c>
      <c r="D147" t="s">
        <v>24</v>
      </c>
      <c r="E147" s="6" t="s">
        <v>11</v>
      </c>
      <c r="F147" s="6">
        <f t="shared" si="5"/>
        <v>2</v>
      </c>
    </row>
    <row r="148" spans="1:6" ht="15.75" customHeight="1">
      <c r="A148" s="7" t="s">
        <v>161</v>
      </c>
      <c r="B148" t="str">
        <f t="shared" si="4"/>
        <v>USE PILIS</v>
      </c>
      <c r="C148" t="s">
        <v>133</v>
      </c>
      <c r="D148" t="s">
        <v>118</v>
      </c>
      <c r="E148" s="6" t="s">
        <v>9</v>
      </c>
      <c r="F148" s="6">
        <f t="shared" si="5"/>
        <v>3</v>
      </c>
    </row>
    <row r="149" spans="1:6" ht="15.75" customHeight="1">
      <c r="A149" s="7" t="s">
        <v>72</v>
      </c>
      <c r="B149" t="str">
        <f t="shared" si="4"/>
        <v>DHKSE</v>
      </c>
      <c r="C149" t="s">
        <v>133</v>
      </c>
      <c r="D149" t="s">
        <v>118</v>
      </c>
      <c r="E149" s="6" t="s">
        <v>11</v>
      </c>
      <c r="F149" s="6">
        <f t="shared" si="5"/>
        <v>2</v>
      </c>
    </row>
    <row r="150" spans="1:6" ht="15.75" customHeight="1">
      <c r="A150" s="7" t="s">
        <v>28</v>
      </c>
      <c r="B150" t="str">
        <f t="shared" si="4"/>
        <v>DOJO LOVÁSZ</v>
      </c>
      <c r="C150" t="s">
        <v>162</v>
      </c>
      <c r="D150" s="8" t="s">
        <v>163</v>
      </c>
      <c r="E150" s="6" t="s">
        <v>9</v>
      </c>
      <c r="F150" s="6">
        <f t="shared" si="5"/>
        <v>3</v>
      </c>
    </row>
    <row r="151" spans="1:6" ht="15.75" customHeight="1">
      <c r="A151" s="7" t="s">
        <v>125</v>
      </c>
      <c r="B151" t="str">
        <f t="shared" si="4"/>
        <v>USE PILIS</v>
      </c>
      <c r="C151" t="s">
        <v>162</v>
      </c>
      <c r="D151" s="8" t="s">
        <v>163</v>
      </c>
      <c r="E151" s="6" t="s">
        <v>11</v>
      </c>
      <c r="F151" s="6">
        <f t="shared" si="5"/>
        <v>2</v>
      </c>
    </row>
    <row r="152" spans="1:6" ht="15.75" customHeight="1">
      <c r="A152" s="7" t="s">
        <v>164</v>
      </c>
      <c r="B152" t="str">
        <f t="shared" si="4"/>
        <v>DHKSE</v>
      </c>
      <c r="C152" t="s">
        <v>162</v>
      </c>
      <c r="D152" s="8" t="s">
        <v>163</v>
      </c>
      <c r="E152" s="6" t="s">
        <v>13</v>
      </c>
      <c r="F152" s="6">
        <f t="shared" si="5"/>
        <v>1</v>
      </c>
    </row>
    <row r="153" spans="1:6" ht="15.75" customHeight="1">
      <c r="A153" s="7" t="s">
        <v>31</v>
      </c>
      <c r="B153" t="str">
        <f t="shared" si="4"/>
        <v>DHKSE</v>
      </c>
      <c r="C153" t="s">
        <v>162</v>
      </c>
      <c r="D153" s="8" t="s">
        <v>163</v>
      </c>
      <c r="E153" s="6" t="s">
        <v>15</v>
      </c>
      <c r="F153" s="6">
        <f t="shared" si="5"/>
        <v>0</v>
      </c>
    </row>
    <row r="154" spans="1:6" ht="15.75" customHeight="1">
      <c r="A154" s="7" t="s">
        <v>165</v>
      </c>
      <c r="B154" t="str">
        <f t="shared" si="4"/>
        <v>CAGE KEMPO</v>
      </c>
      <c r="C154" t="s">
        <v>166</v>
      </c>
      <c r="D154" t="s">
        <v>24</v>
      </c>
      <c r="E154" s="6" t="s">
        <v>9</v>
      </c>
      <c r="F154" s="6">
        <f t="shared" si="5"/>
        <v>3</v>
      </c>
    </row>
    <row r="155" spans="1:6" ht="15.75" customHeight="1">
      <c r="A155" s="7" t="s">
        <v>167</v>
      </c>
      <c r="B155" t="str">
        <f t="shared" si="4"/>
        <v>CAGE KEMPO</v>
      </c>
      <c r="C155" t="s">
        <v>166</v>
      </c>
      <c r="D155" t="s">
        <v>24</v>
      </c>
      <c r="E155" s="6" t="s">
        <v>11</v>
      </c>
      <c r="F155" s="6">
        <f t="shared" si="5"/>
        <v>2</v>
      </c>
    </row>
    <row r="156" spans="1:6" ht="15.75" customHeight="1">
      <c r="A156" s="7" t="s">
        <v>168</v>
      </c>
      <c r="B156" t="str">
        <f t="shared" si="4"/>
        <v>JÁSZ KEMPO KARATE KLUB</v>
      </c>
      <c r="C156" t="s">
        <v>166</v>
      </c>
      <c r="D156" t="s">
        <v>24</v>
      </c>
      <c r="E156" s="6" t="s">
        <v>13</v>
      </c>
      <c r="F156" s="6">
        <f t="shared" si="5"/>
        <v>1</v>
      </c>
    </row>
    <row r="157" spans="1:6" ht="15.75" customHeight="1">
      <c r="A157" s="7" t="s">
        <v>169</v>
      </c>
      <c r="B157" t="str">
        <f t="shared" si="4"/>
        <v>KINIZSI TTK</v>
      </c>
      <c r="C157" t="s">
        <v>170</v>
      </c>
      <c r="D157" t="s">
        <v>24</v>
      </c>
      <c r="E157" s="6" t="s">
        <v>9</v>
      </c>
      <c r="F157" s="6">
        <f t="shared" si="5"/>
        <v>3</v>
      </c>
    </row>
    <row r="158" spans="1:6" ht="15.75" customHeight="1">
      <c r="A158" s="7" t="s">
        <v>171</v>
      </c>
      <c r="B158" t="str">
        <f t="shared" si="4"/>
        <v>SZÁZHALOMBATTAI KICK BOKSZ SE</v>
      </c>
      <c r="C158" t="s">
        <v>170</v>
      </c>
      <c r="D158" t="s">
        <v>24</v>
      </c>
      <c r="E158" s="6" t="s">
        <v>11</v>
      </c>
      <c r="F158" s="6">
        <f t="shared" si="5"/>
        <v>2</v>
      </c>
    </row>
    <row r="159" spans="1:6" ht="15.75" customHeight="1">
      <c r="A159" s="7" t="s">
        <v>159</v>
      </c>
      <c r="B159" t="str">
        <f t="shared" si="4"/>
        <v>DUNAHARASZTI KEMPO KLUB</v>
      </c>
      <c r="C159" t="s">
        <v>170</v>
      </c>
      <c r="D159" t="s">
        <v>24</v>
      </c>
      <c r="E159" s="6" t="s">
        <v>13</v>
      </c>
      <c r="F159" s="6">
        <f t="shared" si="5"/>
        <v>1</v>
      </c>
    </row>
    <row r="160" spans="1:6" ht="15.75" customHeight="1">
      <c r="A160" s="7" t="s">
        <v>172</v>
      </c>
      <c r="B160" t="str">
        <f t="shared" si="4"/>
        <v>SAVATE KLUB PESTLŐRINC</v>
      </c>
      <c r="C160" t="s">
        <v>170</v>
      </c>
      <c r="D160" t="s">
        <v>24</v>
      </c>
      <c r="E160" s="6" t="s">
        <v>15</v>
      </c>
      <c r="F160" s="6">
        <f t="shared" si="5"/>
        <v>0</v>
      </c>
    </row>
    <row r="161" spans="1:6" ht="15.75" customHeight="1">
      <c r="A161" s="7" t="s">
        <v>173</v>
      </c>
      <c r="B161" t="str">
        <f t="shared" si="4"/>
        <v>FELCSÚT SE</v>
      </c>
      <c r="C161" t="s">
        <v>174</v>
      </c>
      <c r="D161" t="s">
        <v>76</v>
      </c>
      <c r="E161" s="6" t="s">
        <v>9</v>
      </c>
      <c r="F161" s="6">
        <f t="shared" si="5"/>
        <v>3</v>
      </c>
    </row>
    <row r="162" spans="1:6" ht="15.75" customHeight="1">
      <c r="A162" s="7" t="s">
        <v>75</v>
      </c>
      <c r="B162" t="str">
        <f t="shared" si="4"/>
        <v>FELCSÚT SE</v>
      </c>
      <c r="C162" t="s">
        <v>174</v>
      </c>
      <c r="D162" t="s">
        <v>76</v>
      </c>
      <c r="E162" s="6" t="s">
        <v>11</v>
      </c>
      <c r="F162" s="6">
        <f t="shared" si="5"/>
        <v>2</v>
      </c>
    </row>
    <row r="163" spans="1:6" ht="15.75" customHeight="1">
      <c r="A163" s="7" t="s">
        <v>175</v>
      </c>
      <c r="B163" t="str">
        <f t="shared" si="4"/>
        <v>FELCSÚT SE</v>
      </c>
      <c r="C163" t="s">
        <v>174</v>
      </c>
      <c r="D163" t="s">
        <v>76</v>
      </c>
      <c r="E163" s="6" t="s">
        <v>13</v>
      </c>
      <c r="F163" s="6">
        <f t="shared" si="5"/>
        <v>1</v>
      </c>
    </row>
    <row r="164" spans="1:6" ht="15.75" customHeight="1">
      <c r="A164" s="7" t="s">
        <v>176</v>
      </c>
      <c r="B164" t="str">
        <f t="shared" si="4"/>
        <v>SZÁZHALOMBATTAI KICK BOKSZ SE</v>
      </c>
      <c r="C164" t="s">
        <v>177</v>
      </c>
      <c r="D164" t="s">
        <v>178</v>
      </c>
      <c r="E164" s="6" t="s">
        <v>9</v>
      </c>
      <c r="F164" s="6">
        <f t="shared" si="5"/>
        <v>3</v>
      </c>
    </row>
    <row r="165" spans="1:6" ht="15.75" customHeight="1">
      <c r="A165" s="7" t="s">
        <v>179</v>
      </c>
      <c r="B165" t="str">
        <f t="shared" si="4"/>
        <v>AKAI DOJO</v>
      </c>
      <c r="C165" t="s">
        <v>177</v>
      </c>
      <c r="D165" t="s">
        <v>178</v>
      </c>
      <c r="E165" s="6" t="s">
        <v>11</v>
      </c>
      <c r="F165" s="6">
        <f t="shared" si="5"/>
        <v>2</v>
      </c>
    </row>
    <row r="166" spans="1:6" ht="15.75" customHeight="1">
      <c r="A166" s="7" t="s">
        <v>180</v>
      </c>
      <c r="B166" t="str">
        <f t="shared" si="4"/>
        <v>KINIZSI TTK</v>
      </c>
      <c r="C166" t="s">
        <v>181</v>
      </c>
      <c r="D166" t="s">
        <v>178</v>
      </c>
      <c r="E166" s="6" t="s">
        <v>9</v>
      </c>
      <c r="F166" s="6">
        <f t="shared" si="5"/>
        <v>3</v>
      </c>
    </row>
    <row r="167" spans="1:6" ht="15.75" customHeight="1">
      <c r="A167" s="7" t="s">
        <v>44</v>
      </c>
      <c r="B167" t="str">
        <f t="shared" si="4"/>
        <v>JÁSZ KEMPO KARATE KLUB</v>
      </c>
      <c r="C167" t="s">
        <v>181</v>
      </c>
      <c r="D167" t="s">
        <v>178</v>
      </c>
      <c r="E167" s="6" t="s">
        <v>11</v>
      </c>
      <c r="F167" s="6">
        <f t="shared" si="5"/>
        <v>2</v>
      </c>
    </row>
    <row r="168" spans="1:6" ht="15.75" customHeight="1">
      <c r="A168" s="7" t="s">
        <v>182</v>
      </c>
      <c r="B168" t="str">
        <f t="shared" si="4"/>
        <v>USE PILIS</v>
      </c>
      <c r="C168" t="s">
        <v>181</v>
      </c>
      <c r="D168" t="s">
        <v>178</v>
      </c>
      <c r="E168" s="6" t="s">
        <v>13</v>
      </c>
      <c r="F168" s="6">
        <f t="shared" si="5"/>
        <v>1</v>
      </c>
    </row>
    <row r="169" spans="1:6" ht="15.75" customHeight="1">
      <c r="A169" s="7" t="s">
        <v>183</v>
      </c>
      <c r="B169" t="str">
        <f t="shared" si="4"/>
        <v>DOJO LOVÁSZ</v>
      </c>
      <c r="C169" t="s">
        <v>181</v>
      </c>
      <c r="D169" t="s">
        <v>178</v>
      </c>
      <c r="E169" s="6" t="s">
        <v>15</v>
      </c>
      <c r="F169" s="6">
        <f t="shared" si="5"/>
        <v>0</v>
      </c>
    </row>
    <row r="170" spans="1:6" ht="15.75" customHeight="1">
      <c r="A170" s="7" t="s">
        <v>184</v>
      </c>
      <c r="B170" t="str">
        <f t="shared" si="4"/>
        <v>SZIGETSZENTMIKLÓS-TÖKÖL SE</v>
      </c>
      <c r="C170" t="s">
        <v>185</v>
      </c>
      <c r="D170" t="s">
        <v>186</v>
      </c>
      <c r="E170" s="6" t="s">
        <v>9</v>
      </c>
      <c r="F170" s="6">
        <f t="shared" si="5"/>
        <v>3</v>
      </c>
    </row>
    <row r="171" spans="1:6" ht="15.75" customHeight="1">
      <c r="A171" s="7" t="s">
        <v>187</v>
      </c>
      <c r="B171" t="str">
        <f t="shared" si="4"/>
        <v>HUNYADI SE</v>
      </c>
      <c r="C171" t="s">
        <v>185</v>
      </c>
      <c r="D171" t="s">
        <v>186</v>
      </c>
      <c r="E171" s="6" t="s">
        <v>11</v>
      </c>
      <c r="F171" s="6">
        <f t="shared" si="5"/>
        <v>2</v>
      </c>
    </row>
    <row r="172" spans="1:6" ht="15.75" customHeight="1">
      <c r="A172" s="7" t="s">
        <v>52</v>
      </c>
      <c r="B172" t="str">
        <f t="shared" si="4"/>
        <v>DHKSE</v>
      </c>
      <c r="C172" t="s">
        <v>185</v>
      </c>
      <c r="D172" t="s">
        <v>186</v>
      </c>
      <c r="E172" s="6" t="s">
        <v>13</v>
      </c>
      <c r="F172" s="6">
        <f t="shared" si="5"/>
        <v>1</v>
      </c>
    </row>
    <row r="173" spans="1:6" ht="15.75" customHeight="1">
      <c r="A173" s="7" t="s">
        <v>188</v>
      </c>
      <c r="B173" t="str">
        <f t="shared" si="4"/>
        <v>HARCOS TIGRISEK KEMPO SE</v>
      </c>
      <c r="C173" t="s">
        <v>185</v>
      </c>
      <c r="D173" t="s">
        <v>186</v>
      </c>
      <c r="E173" s="6" t="s">
        <v>15</v>
      </c>
      <c r="F173" s="6">
        <f t="shared" si="5"/>
        <v>0</v>
      </c>
    </row>
    <row r="174" spans="1:6" ht="15.75" customHeight="1">
      <c r="A174" s="7" t="s">
        <v>43</v>
      </c>
      <c r="B174" t="str">
        <f t="shared" si="4"/>
        <v>DOJO LOVÁSZ</v>
      </c>
      <c r="C174" t="s">
        <v>189</v>
      </c>
      <c r="D174" t="s">
        <v>190</v>
      </c>
      <c r="E174" s="6" t="s">
        <v>9</v>
      </c>
      <c r="F174" s="6">
        <f t="shared" si="5"/>
        <v>3</v>
      </c>
    </row>
    <row r="175" spans="1:6" ht="15.75" customHeight="1">
      <c r="A175" s="7" t="s">
        <v>191</v>
      </c>
      <c r="B175" t="str">
        <f t="shared" si="4"/>
        <v>SAVOYA KÜZDŐSPORT CENTRUM</v>
      </c>
      <c r="C175" t="s">
        <v>189</v>
      </c>
      <c r="D175" t="s">
        <v>190</v>
      </c>
      <c r="E175" s="6" t="s">
        <v>11</v>
      </c>
      <c r="F175" s="6">
        <f t="shared" si="5"/>
        <v>2</v>
      </c>
    </row>
    <row r="176" spans="1:6" ht="15.75" customHeight="1">
      <c r="A176" s="7" t="s">
        <v>192</v>
      </c>
      <c r="B176" t="str">
        <f t="shared" si="4"/>
        <v>DUNAHARASZTI KEMPO KLUB</v>
      </c>
      <c r="C176" t="s">
        <v>189</v>
      </c>
      <c r="D176" t="s">
        <v>190</v>
      </c>
      <c r="E176" s="6" t="s">
        <v>13</v>
      </c>
      <c r="F176" s="6">
        <f t="shared" si="5"/>
        <v>1</v>
      </c>
    </row>
    <row r="177" spans="1:6" ht="15.75" customHeight="1">
      <c r="A177" s="7" t="s">
        <v>193</v>
      </c>
      <c r="B177" t="str">
        <f t="shared" si="4"/>
        <v>USE PILIS</v>
      </c>
      <c r="C177" t="s">
        <v>189</v>
      </c>
      <c r="D177" t="s">
        <v>190</v>
      </c>
      <c r="E177" s="6" t="s">
        <v>15</v>
      </c>
      <c r="F177" s="6">
        <f t="shared" si="5"/>
        <v>0</v>
      </c>
    </row>
    <row r="178" spans="1:6" ht="15.75" customHeight="1">
      <c r="A178" s="7" t="s">
        <v>52</v>
      </c>
      <c r="B178" t="str">
        <f t="shared" si="4"/>
        <v>DHKSE</v>
      </c>
      <c r="C178" t="s">
        <v>194</v>
      </c>
      <c r="D178" t="s">
        <v>186</v>
      </c>
      <c r="E178" s="6" t="s">
        <v>9</v>
      </c>
      <c r="F178" s="6">
        <f t="shared" si="5"/>
        <v>3</v>
      </c>
    </row>
    <row r="179" spans="1:6" ht="15.75" customHeight="1">
      <c r="A179" s="7" t="s">
        <v>119</v>
      </c>
      <c r="B179" t="str">
        <f t="shared" si="4"/>
        <v>CAGE KEMPO</v>
      </c>
      <c r="C179" t="s">
        <v>194</v>
      </c>
      <c r="D179" t="s">
        <v>186</v>
      </c>
      <c r="E179" s="6" t="s">
        <v>11</v>
      </c>
      <c r="F179" s="6">
        <f t="shared" si="5"/>
        <v>2</v>
      </c>
    </row>
    <row r="180" spans="1:6" ht="15.75" customHeight="1">
      <c r="A180" s="7" t="s">
        <v>188</v>
      </c>
      <c r="B180" t="str">
        <f t="shared" si="4"/>
        <v>HARCOS TIGRISEK KEMPO SE</v>
      </c>
      <c r="C180" t="s">
        <v>194</v>
      </c>
      <c r="D180" t="s">
        <v>186</v>
      </c>
      <c r="E180" s="6" t="s">
        <v>13</v>
      </c>
      <c r="F180" s="6">
        <f t="shared" si="5"/>
        <v>1</v>
      </c>
    </row>
    <row r="181" spans="1:6" ht="15.75" customHeight="1">
      <c r="A181" s="7" t="s">
        <v>40</v>
      </c>
      <c r="B181" t="str">
        <f t="shared" si="4"/>
        <v>DOJO LOVÁSZ</v>
      </c>
      <c r="C181" t="s">
        <v>195</v>
      </c>
      <c r="D181" t="s">
        <v>196</v>
      </c>
      <c r="E181" s="6" t="s">
        <v>9</v>
      </c>
      <c r="F181" s="6">
        <f t="shared" si="5"/>
        <v>3</v>
      </c>
    </row>
    <row r="182" spans="1:6" ht="15.75" customHeight="1">
      <c r="A182" s="7" t="s">
        <v>197</v>
      </c>
      <c r="B182" t="str">
        <f t="shared" si="4"/>
        <v>HUNYADI SE</v>
      </c>
      <c r="C182" t="s">
        <v>195</v>
      </c>
      <c r="D182" t="s">
        <v>196</v>
      </c>
      <c r="E182" s="6" t="s">
        <v>11</v>
      </c>
      <c r="F182" s="6">
        <f t="shared" si="5"/>
        <v>2</v>
      </c>
    </row>
    <row r="183" spans="1:6" ht="15.75" customHeight="1">
      <c r="A183" s="7" t="s">
        <v>165</v>
      </c>
      <c r="B183" t="str">
        <f t="shared" si="4"/>
        <v>CAGE KEMPO</v>
      </c>
      <c r="C183" t="s">
        <v>198</v>
      </c>
      <c r="D183" t="s">
        <v>199</v>
      </c>
      <c r="E183" s="6" t="s">
        <v>9</v>
      </c>
      <c r="F183" s="6">
        <f t="shared" si="5"/>
        <v>3</v>
      </c>
    </row>
    <row r="184" spans="1:6" ht="15.75" customHeight="1">
      <c r="A184" s="7" t="s">
        <v>200</v>
      </c>
      <c r="B184" t="str">
        <f t="shared" si="4"/>
        <v>SZÁZHALOMBATTAI KICK BOKSZ SE</v>
      </c>
      <c r="C184" t="s">
        <v>198</v>
      </c>
      <c r="D184" t="s">
        <v>199</v>
      </c>
      <c r="E184" s="6" t="s">
        <v>11</v>
      </c>
      <c r="F184" s="6">
        <f t="shared" si="5"/>
        <v>2</v>
      </c>
    </row>
    <row r="185" spans="1:6" ht="15.75" customHeight="1">
      <c r="A185" s="7" t="s">
        <v>201</v>
      </c>
      <c r="B185" t="str">
        <f t="shared" si="4"/>
        <v>DOJO LOVÁSZ</v>
      </c>
      <c r="C185" t="s">
        <v>198</v>
      </c>
      <c r="D185" t="s">
        <v>199</v>
      </c>
      <c r="E185" s="6" t="s">
        <v>13</v>
      </c>
      <c r="F185" s="6">
        <f t="shared" si="5"/>
        <v>1</v>
      </c>
    </row>
    <row r="186" spans="1:6" ht="15.75" customHeight="1">
      <c r="A186" s="7" t="s">
        <v>202</v>
      </c>
      <c r="B186" t="str">
        <f t="shared" si="4"/>
        <v>DUNAHARASZTI KEMPO KLUB</v>
      </c>
      <c r="C186" t="s">
        <v>203</v>
      </c>
      <c r="D186" t="s">
        <v>186</v>
      </c>
      <c r="E186" s="6" t="s">
        <v>9</v>
      </c>
      <c r="F186" s="6">
        <f t="shared" si="5"/>
        <v>3</v>
      </c>
    </row>
    <row r="187" spans="1:6" ht="15.75" customHeight="1">
      <c r="A187" s="7" t="s">
        <v>204</v>
      </c>
      <c r="B187" t="str">
        <f t="shared" si="4"/>
        <v>SATORI SE</v>
      </c>
      <c r="C187" t="s">
        <v>203</v>
      </c>
      <c r="D187" t="s">
        <v>186</v>
      </c>
      <c r="E187" s="6" t="s">
        <v>11</v>
      </c>
      <c r="F187" s="6">
        <f t="shared" si="5"/>
        <v>2</v>
      </c>
    </row>
    <row r="188" spans="1:6" ht="15.75" customHeight="1">
      <c r="A188" s="7" t="s">
        <v>35</v>
      </c>
      <c r="B188" t="str">
        <f t="shared" si="4"/>
        <v>MHSE</v>
      </c>
      <c r="C188" t="s">
        <v>203</v>
      </c>
      <c r="D188" t="s">
        <v>186</v>
      </c>
      <c r="E188" s="6" t="s">
        <v>13</v>
      </c>
      <c r="F188" s="6">
        <f t="shared" si="5"/>
        <v>1</v>
      </c>
    </row>
    <row r="189" spans="1:6" ht="15.75" customHeight="1">
      <c r="A189" s="7" t="s">
        <v>205</v>
      </c>
      <c r="B189" t="str">
        <f t="shared" si="4"/>
        <v>DHKSE</v>
      </c>
      <c r="C189" t="s">
        <v>206</v>
      </c>
      <c r="D189" t="s">
        <v>118</v>
      </c>
      <c r="E189" s="6" t="s">
        <v>9</v>
      </c>
      <c r="F189" s="6">
        <f t="shared" si="5"/>
        <v>3</v>
      </c>
    </row>
    <row r="190" spans="1:6" ht="15.75" customHeight="1">
      <c r="A190" s="7" t="s">
        <v>207</v>
      </c>
      <c r="B190" t="str">
        <f t="shared" si="4"/>
        <v>USE KEREK TEAM</v>
      </c>
      <c r="C190" t="s">
        <v>206</v>
      </c>
      <c r="D190" t="s">
        <v>118</v>
      </c>
      <c r="E190" s="6" t="s">
        <v>11</v>
      </c>
      <c r="F190" s="6">
        <f t="shared" si="5"/>
        <v>2</v>
      </c>
    </row>
    <row r="191" spans="1:6" ht="15.75" customHeight="1">
      <c r="A191" s="7" t="s">
        <v>69</v>
      </c>
      <c r="B191" t="str">
        <f t="shared" si="4"/>
        <v>HARCOS TIGRISEK KEMPO SE</v>
      </c>
      <c r="C191" t="s">
        <v>206</v>
      </c>
      <c r="D191" t="s">
        <v>118</v>
      </c>
      <c r="E191" s="6" t="s">
        <v>13</v>
      </c>
      <c r="F191" s="6">
        <f t="shared" si="5"/>
        <v>1</v>
      </c>
    </row>
    <row r="192" spans="1:6" ht="15.75" customHeight="1">
      <c r="A192" s="7" t="s">
        <v>208</v>
      </c>
      <c r="B192" t="s">
        <v>209</v>
      </c>
      <c r="C192" t="s">
        <v>210</v>
      </c>
      <c r="D192" t="s">
        <v>131</v>
      </c>
      <c r="E192" s="6" t="s">
        <v>9</v>
      </c>
      <c r="F192" s="6">
        <f t="shared" si="5"/>
        <v>3</v>
      </c>
    </row>
    <row r="193" spans="1:6" ht="15.75" customHeight="1">
      <c r="A193" s="7" t="s">
        <v>211</v>
      </c>
      <c r="B193" t="s">
        <v>209</v>
      </c>
      <c r="C193" t="s">
        <v>210</v>
      </c>
      <c r="D193" t="s">
        <v>131</v>
      </c>
      <c r="E193" s="6" t="s">
        <v>11</v>
      </c>
      <c r="F193" s="6">
        <f t="shared" si="5"/>
        <v>2</v>
      </c>
    </row>
    <row r="194" spans="1:6" ht="15.75" customHeight="1">
      <c r="A194" s="7" t="s">
        <v>68</v>
      </c>
      <c r="B194" t="str">
        <f>VLOOKUP(A194,$A$2:$B$190,2,FALSE)</f>
        <v>GAJDÁN TAI-QI SE</v>
      </c>
      <c r="C194" t="s">
        <v>210</v>
      </c>
      <c r="D194" t="s">
        <v>131</v>
      </c>
      <c r="E194" s="6" t="s">
        <v>13</v>
      </c>
      <c r="F194" s="6">
        <f t="shared" si="5"/>
        <v>1</v>
      </c>
    </row>
    <row r="195" spans="1:6" ht="15.75" customHeight="1">
      <c r="A195" s="7" t="s">
        <v>212</v>
      </c>
      <c r="B195" t="s">
        <v>213</v>
      </c>
      <c r="C195" t="s">
        <v>214</v>
      </c>
      <c r="D195" t="s">
        <v>131</v>
      </c>
      <c r="E195" s="6" t="s">
        <v>9</v>
      </c>
      <c r="F195" s="6">
        <f aca="true" t="shared" si="6" ref="F195:F258">IF(E195="I.",3,IF(E195="II.",2,IF(E195="III.",1,0)))</f>
        <v>3</v>
      </c>
    </row>
    <row r="196" spans="1:6" ht="15.75" customHeight="1">
      <c r="A196" s="7" t="s">
        <v>215</v>
      </c>
      <c r="B196" t="s">
        <v>216</v>
      </c>
      <c r="C196" t="s">
        <v>214</v>
      </c>
      <c r="D196" t="s">
        <v>131</v>
      </c>
      <c r="E196" s="6" t="s">
        <v>11</v>
      </c>
      <c r="F196" s="6">
        <f t="shared" si="6"/>
        <v>2</v>
      </c>
    </row>
    <row r="197" spans="1:6" ht="15.75" customHeight="1">
      <c r="A197" s="7" t="s">
        <v>59</v>
      </c>
      <c r="B197" t="str">
        <f>VLOOKUP(A197,$A$2:$B$190,2,FALSE)</f>
        <v>AKAI DOJO</v>
      </c>
      <c r="C197" t="s">
        <v>214</v>
      </c>
      <c r="D197" t="s">
        <v>131</v>
      </c>
      <c r="E197" s="6" t="s">
        <v>13</v>
      </c>
      <c r="F197" s="6">
        <f t="shared" si="6"/>
        <v>1</v>
      </c>
    </row>
    <row r="198" spans="1:6" ht="15.75" customHeight="1">
      <c r="A198" s="7" t="s">
        <v>217</v>
      </c>
      <c r="B198" t="s">
        <v>216</v>
      </c>
      <c r="C198" t="s">
        <v>214</v>
      </c>
      <c r="D198" t="s">
        <v>131</v>
      </c>
      <c r="E198" s="6" t="s">
        <v>15</v>
      </c>
      <c r="F198" s="6">
        <f t="shared" si="6"/>
        <v>0</v>
      </c>
    </row>
    <row r="199" spans="1:6" ht="15.75" customHeight="1">
      <c r="A199" s="7" t="s">
        <v>218</v>
      </c>
      <c r="B199" t="s">
        <v>219</v>
      </c>
      <c r="C199" t="s">
        <v>220</v>
      </c>
      <c r="D199" t="s">
        <v>24</v>
      </c>
      <c r="E199" s="6" t="s">
        <v>9</v>
      </c>
      <c r="F199" s="6">
        <f t="shared" si="6"/>
        <v>3</v>
      </c>
    </row>
    <row r="200" spans="1:6" ht="15.75" customHeight="1">
      <c r="A200" s="7" t="s">
        <v>25</v>
      </c>
      <c r="B200" t="str">
        <f>VLOOKUP(A200,$A$2:$B$190,2,FALSE)</f>
        <v>KANDÓ SC</v>
      </c>
      <c r="C200" t="s">
        <v>220</v>
      </c>
      <c r="D200" t="s">
        <v>24</v>
      </c>
      <c r="E200" s="6" t="s">
        <v>11</v>
      </c>
      <c r="F200" s="6">
        <f t="shared" si="6"/>
        <v>2</v>
      </c>
    </row>
    <row r="201" spans="1:6" ht="15.75" customHeight="1">
      <c r="A201" s="7" t="s">
        <v>221</v>
      </c>
      <c r="B201" t="s">
        <v>222</v>
      </c>
      <c r="C201" t="s">
        <v>220</v>
      </c>
      <c r="D201" t="s">
        <v>24</v>
      </c>
      <c r="E201" s="6" t="s">
        <v>13</v>
      </c>
      <c r="F201" s="6">
        <f t="shared" si="6"/>
        <v>1</v>
      </c>
    </row>
    <row r="202" spans="1:6" ht="15.75" customHeight="1">
      <c r="A202" s="7" t="s">
        <v>223</v>
      </c>
      <c r="B202" t="s">
        <v>224</v>
      </c>
      <c r="C202" t="s">
        <v>220</v>
      </c>
      <c r="D202" t="s">
        <v>24</v>
      </c>
      <c r="E202" s="6" t="s">
        <v>15</v>
      </c>
      <c r="F202" s="6">
        <f t="shared" si="6"/>
        <v>0</v>
      </c>
    </row>
    <row r="203" spans="1:6" ht="15.75" customHeight="1">
      <c r="A203" s="7" t="s">
        <v>155</v>
      </c>
      <c r="B203" t="str">
        <f>VLOOKUP(A203,$A$2:$B$190,2,FALSE)</f>
        <v>SAVOYA KÜZDŐSPORT CENTRUM</v>
      </c>
      <c r="C203" t="s">
        <v>225</v>
      </c>
      <c r="D203" t="s">
        <v>24</v>
      </c>
      <c r="E203" s="6" t="s">
        <v>9</v>
      </c>
      <c r="F203" s="6">
        <f t="shared" si="6"/>
        <v>3</v>
      </c>
    </row>
    <row r="204" spans="1:6" ht="15.75" customHeight="1">
      <c r="A204" s="7" t="s">
        <v>226</v>
      </c>
      <c r="B204" t="s">
        <v>227</v>
      </c>
      <c r="C204" t="s">
        <v>225</v>
      </c>
      <c r="D204" t="s">
        <v>24</v>
      </c>
      <c r="E204" s="6" t="s">
        <v>11</v>
      </c>
      <c r="F204" s="6">
        <f t="shared" si="6"/>
        <v>2</v>
      </c>
    </row>
    <row r="205" spans="1:6" ht="15.75" customHeight="1">
      <c r="A205" s="7" t="s">
        <v>157</v>
      </c>
      <c r="B205" t="str">
        <f aca="true" t="shared" si="7" ref="B205:B215">VLOOKUP(A205,$A$2:$B$190,2,FALSE)</f>
        <v>KANDÓ SC</v>
      </c>
      <c r="C205" t="s">
        <v>225</v>
      </c>
      <c r="D205" t="s">
        <v>24</v>
      </c>
      <c r="E205" s="6" t="s">
        <v>13</v>
      </c>
      <c r="F205" s="6">
        <f t="shared" si="6"/>
        <v>1</v>
      </c>
    </row>
    <row r="206" spans="1:6" ht="15.75" customHeight="1">
      <c r="A206" s="7" t="s">
        <v>27</v>
      </c>
      <c r="B206" t="str">
        <f t="shared" si="7"/>
        <v>JÁSZ KEMPO KARATE KLUB</v>
      </c>
      <c r="C206" t="s">
        <v>228</v>
      </c>
      <c r="D206" t="s">
        <v>24</v>
      </c>
      <c r="E206" s="6" t="s">
        <v>9</v>
      </c>
      <c r="F206" s="6">
        <f t="shared" si="6"/>
        <v>3</v>
      </c>
    </row>
    <row r="207" spans="1:6" ht="15.75" customHeight="1">
      <c r="A207" s="7" t="s">
        <v>159</v>
      </c>
      <c r="B207" t="str">
        <f t="shared" si="7"/>
        <v>DUNAHARASZTI KEMPO KLUB</v>
      </c>
      <c r="C207" t="s">
        <v>228</v>
      </c>
      <c r="D207" t="s">
        <v>24</v>
      </c>
      <c r="E207" s="6" t="s">
        <v>11</v>
      </c>
      <c r="F207" s="6">
        <f t="shared" si="6"/>
        <v>2</v>
      </c>
    </row>
    <row r="208" spans="1:6" ht="15.75" customHeight="1">
      <c r="A208" s="7" t="s">
        <v>139</v>
      </c>
      <c r="B208" t="str">
        <f t="shared" si="7"/>
        <v>DHKSE</v>
      </c>
      <c r="C208" t="s">
        <v>229</v>
      </c>
      <c r="D208" t="s">
        <v>134</v>
      </c>
      <c r="E208" s="6" t="s">
        <v>9</v>
      </c>
      <c r="F208" s="6">
        <f t="shared" si="6"/>
        <v>3</v>
      </c>
    </row>
    <row r="209" spans="1:6" ht="15.75" customHeight="1">
      <c r="A209" s="7" t="s">
        <v>138</v>
      </c>
      <c r="B209" t="str">
        <f t="shared" si="7"/>
        <v>DHKSE</v>
      </c>
      <c r="C209" t="s">
        <v>229</v>
      </c>
      <c r="D209" t="s">
        <v>134</v>
      </c>
      <c r="E209" s="6" t="s">
        <v>11</v>
      </c>
      <c r="F209" s="6">
        <f t="shared" si="6"/>
        <v>2</v>
      </c>
    </row>
    <row r="210" spans="1:6" ht="15.75" customHeight="1">
      <c r="A210" s="7" t="s">
        <v>202</v>
      </c>
      <c r="B210" t="str">
        <f t="shared" si="7"/>
        <v>DUNAHARASZTI KEMPO KLUB</v>
      </c>
      <c r="C210" t="s">
        <v>230</v>
      </c>
      <c r="D210" t="s">
        <v>38</v>
      </c>
      <c r="E210" s="6" t="s">
        <v>9</v>
      </c>
      <c r="F210" s="6">
        <f t="shared" si="6"/>
        <v>3</v>
      </c>
    </row>
    <row r="211" spans="1:6" ht="15.75" customHeight="1">
      <c r="A211" s="7" t="s">
        <v>35</v>
      </c>
      <c r="B211" t="str">
        <f t="shared" si="7"/>
        <v>MHSE</v>
      </c>
      <c r="C211" t="s">
        <v>230</v>
      </c>
      <c r="D211" t="s">
        <v>38</v>
      </c>
      <c r="E211" s="6" t="s">
        <v>11</v>
      </c>
      <c r="F211" s="6">
        <f t="shared" si="6"/>
        <v>2</v>
      </c>
    </row>
    <row r="212" spans="1:6" ht="15.75" customHeight="1">
      <c r="A212" s="7" t="s">
        <v>48</v>
      </c>
      <c r="B212" t="str">
        <f t="shared" si="7"/>
        <v>JÁSZ KEMPO KARATE KLUB</v>
      </c>
      <c r="C212" t="s">
        <v>230</v>
      </c>
      <c r="D212" t="s">
        <v>38</v>
      </c>
      <c r="E212" s="6" t="s">
        <v>13</v>
      </c>
      <c r="F212" s="6">
        <f t="shared" si="6"/>
        <v>1</v>
      </c>
    </row>
    <row r="213" spans="1:6" ht="15.75" customHeight="1">
      <c r="A213" s="7" t="s">
        <v>44</v>
      </c>
      <c r="B213" t="str">
        <f>VLOOKUP(A213,$A$2:$B$190,2,FALSE)</f>
        <v>JÁSZ KEMPO KARATE KLUB</v>
      </c>
      <c r="C213" t="s">
        <v>231</v>
      </c>
      <c r="D213" t="s">
        <v>178</v>
      </c>
      <c r="E213" s="6" t="s">
        <v>11</v>
      </c>
      <c r="F213" s="6">
        <f t="shared" si="6"/>
        <v>2</v>
      </c>
    </row>
    <row r="214" spans="1:6" ht="15.75" customHeight="1">
      <c r="A214" s="7" t="s">
        <v>180</v>
      </c>
      <c r="B214" t="str">
        <f>VLOOKUP(A214,$A$2:$B$190,2,FALSE)</f>
        <v>KINIZSI TTK</v>
      </c>
      <c r="C214" t="s">
        <v>231</v>
      </c>
      <c r="D214" t="s">
        <v>178</v>
      </c>
      <c r="E214" s="6" t="s">
        <v>9</v>
      </c>
      <c r="F214" s="6">
        <f t="shared" si="6"/>
        <v>3</v>
      </c>
    </row>
    <row r="215" spans="1:6" ht="15.75" customHeight="1">
      <c r="A215" s="7" t="s">
        <v>183</v>
      </c>
      <c r="B215" t="str">
        <f t="shared" si="7"/>
        <v>DOJO LOVÁSZ</v>
      </c>
      <c r="C215" t="s">
        <v>231</v>
      </c>
      <c r="D215" t="s">
        <v>178</v>
      </c>
      <c r="E215" s="6" t="s">
        <v>13</v>
      </c>
      <c r="F215" s="6">
        <f t="shared" si="6"/>
        <v>1</v>
      </c>
    </row>
    <row r="216" spans="1:6" ht="15.75" customHeight="1">
      <c r="A216" s="7" t="s">
        <v>215</v>
      </c>
      <c r="B216" t="s">
        <v>216</v>
      </c>
      <c r="C216" t="s">
        <v>232</v>
      </c>
      <c r="D216" t="s">
        <v>131</v>
      </c>
      <c r="E216" s="6" t="s">
        <v>9</v>
      </c>
      <c r="F216" s="6">
        <f t="shared" si="6"/>
        <v>3</v>
      </c>
    </row>
    <row r="217" spans="1:6" ht="15.75" customHeight="1">
      <c r="A217" s="7" t="s">
        <v>217</v>
      </c>
      <c r="B217" t="s">
        <v>216</v>
      </c>
      <c r="C217" t="s">
        <v>232</v>
      </c>
      <c r="D217" t="s">
        <v>131</v>
      </c>
      <c r="E217" s="6" t="s">
        <v>11</v>
      </c>
      <c r="F217" s="6">
        <f t="shared" si="6"/>
        <v>2</v>
      </c>
    </row>
    <row r="218" spans="1:6" ht="15.75" customHeight="1">
      <c r="A218" s="7" t="s">
        <v>233</v>
      </c>
      <c r="B218" t="s">
        <v>234</v>
      </c>
      <c r="C218" t="s">
        <v>235</v>
      </c>
      <c r="D218" t="s">
        <v>186</v>
      </c>
      <c r="E218" s="6" t="s">
        <v>9</v>
      </c>
      <c r="F218" s="6">
        <f t="shared" si="6"/>
        <v>3</v>
      </c>
    </row>
    <row r="219" spans="1:6" ht="15.75" customHeight="1">
      <c r="A219" s="7" t="s">
        <v>236</v>
      </c>
      <c r="B219" t="s">
        <v>234</v>
      </c>
      <c r="C219" t="s">
        <v>235</v>
      </c>
      <c r="D219" t="s">
        <v>186</v>
      </c>
      <c r="E219" s="6" t="s">
        <v>11</v>
      </c>
      <c r="F219" s="6">
        <f t="shared" si="6"/>
        <v>2</v>
      </c>
    </row>
    <row r="220" spans="1:6" ht="15.75" customHeight="1">
      <c r="A220" s="7" t="s">
        <v>237</v>
      </c>
      <c r="B220" t="s">
        <v>222</v>
      </c>
      <c r="C220" t="s">
        <v>238</v>
      </c>
      <c r="D220" t="s">
        <v>239</v>
      </c>
      <c r="E220" s="6" t="s">
        <v>9</v>
      </c>
      <c r="F220" s="6">
        <f t="shared" si="6"/>
        <v>3</v>
      </c>
    </row>
    <row r="221" spans="1:6" ht="15.75" customHeight="1">
      <c r="A221" s="7" t="s">
        <v>240</v>
      </c>
      <c r="B221" t="s">
        <v>241</v>
      </c>
      <c r="C221" t="s">
        <v>238</v>
      </c>
      <c r="D221" t="s">
        <v>239</v>
      </c>
      <c r="E221" s="6" t="s">
        <v>11</v>
      </c>
      <c r="F221" s="6">
        <f t="shared" si="6"/>
        <v>2</v>
      </c>
    </row>
    <row r="222" spans="1:6" ht="15.75" customHeight="1">
      <c r="A222" s="7" t="s">
        <v>242</v>
      </c>
      <c r="B222" t="s">
        <v>243</v>
      </c>
      <c r="C222" t="s">
        <v>238</v>
      </c>
      <c r="D222" t="s">
        <v>239</v>
      </c>
      <c r="E222" s="6" t="s">
        <v>13</v>
      </c>
      <c r="F222" s="6">
        <f t="shared" si="6"/>
        <v>1</v>
      </c>
    </row>
    <row r="223" spans="1:6" ht="15.75" customHeight="1">
      <c r="A223" s="7" t="s">
        <v>244</v>
      </c>
      <c r="B223" t="s">
        <v>245</v>
      </c>
      <c r="C223" t="s">
        <v>238</v>
      </c>
      <c r="D223" t="s">
        <v>239</v>
      </c>
      <c r="E223" s="6" t="s">
        <v>15</v>
      </c>
      <c r="F223" s="6">
        <f t="shared" si="6"/>
        <v>0</v>
      </c>
    </row>
    <row r="224" spans="1:6" ht="15.75" customHeight="1">
      <c r="A224" s="7" t="s">
        <v>246</v>
      </c>
      <c r="B224" t="s">
        <v>224</v>
      </c>
      <c r="C224" t="s">
        <v>247</v>
      </c>
      <c r="D224" t="s">
        <v>24</v>
      </c>
      <c r="E224" s="6" t="s">
        <v>9</v>
      </c>
      <c r="F224" s="6">
        <f t="shared" si="6"/>
        <v>3</v>
      </c>
    </row>
    <row r="225" spans="1:6" ht="15.75" customHeight="1">
      <c r="A225" s="7" t="s">
        <v>248</v>
      </c>
      <c r="B225" t="s">
        <v>219</v>
      </c>
      <c r="C225" t="s">
        <v>247</v>
      </c>
      <c r="D225" t="s">
        <v>24</v>
      </c>
      <c r="E225" s="6" t="s">
        <v>11</v>
      </c>
      <c r="F225" s="6">
        <f t="shared" si="6"/>
        <v>2</v>
      </c>
    </row>
    <row r="226" spans="1:6" ht="15.75" customHeight="1">
      <c r="A226" s="7" t="s">
        <v>33</v>
      </c>
      <c r="B226" t="str">
        <f>VLOOKUP(A226,$A$2:$B$190,2,FALSE)</f>
        <v>GAJDÁN TAI-QI SE</v>
      </c>
      <c r="C226" t="s">
        <v>249</v>
      </c>
      <c r="D226" t="s">
        <v>24</v>
      </c>
      <c r="E226" s="6" t="s">
        <v>9</v>
      </c>
      <c r="F226" s="6">
        <f t="shared" si="6"/>
        <v>3</v>
      </c>
    </row>
    <row r="227" spans="1:6" ht="15.75" customHeight="1">
      <c r="A227" s="7" t="s">
        <v>26</v>
      </c>
      <c r="B227" t="str">
        <f>VLOOKUP(A227,$A$2:$B$190,2,FALSE)</f>
        <v>JÁSZ KEMPO KARATE KLUB</v>
      </c>
      <c r="C227" t="s">
        <v>249</v>
      </c>
      <c r="D227" t="s">
        <v>24</v>
      </c>
      <c r="E227" s="6" t="s">
        <v>11</v>
      </c>
      <c r="F227" s="6">
        <f t="shared" si="6"/>
        <v>2</v>
      </c>
    </row>
    <row r="228" spans="1:6" ht="15.75" customHeight="1">
      <c r="A228" s="7" t="s">
        <v>43</v>
      </c>
      <c r="B228" t="str">
        <f>VLOOKUP(A228,$A$2:$B$190,2,FALSE)</f>
        <v>DOJO LOVÁSZ</v>
      </c>
      <c r="C228" t="s">
        <v>250</v>
      </c>
      <c r="D228" t="s">
        <v>186</v>
      </c>
      <c r="E228" s="6" t="s">
        <v>9</v>
      </c>
      <c r="F228" s="6">
        <f t="shared" si="6"/>
        <v>3</v>
      </c>
    </row>
    <row r="229" spans="1:6" ht="15.75" customHeight="1">
      <c r="A229" s="7" t="s">
        <v>251</v>
      </c>
      <c r="B229" t="s">
        <v>241</v>
      </c>
      <c r="C229" t="s">
        <v>250</v>
      </c>
      <c r="D229" t="s">
        <v>186</v>
      </c>
      <c r="E229" s="6" t="s">
        <v>11</v>
      </c>
      <c r="F229" s="6">
        <f t="shared" si="6"/>
        <v>2</v>
      </c>
    </row>
    <row r="230" spans="1:6" ht="15.75" customHeight="1">
      <c r="A230" s="7" t="s">
        <v>252</v>
      </c>
      <c r="B230" t="s">
        <v>253</v>
      </c>
      <c r="C230" t="s">
        <v>250</v>
      </c>
      <c r="D230" t="s">
        <v>186</v>
      </c>
      <c r="E230" s="6" t="s">
        <v>13</v>
      </c>
      <c r="F230" s="6">
        <f t="shared" si="6"/>
        <v>1</v>
      </c>
    </row>
    <row r="231" spans="1:6" ht="15.75" customHeight="1">
      <c r="A231" s="7" t="s">
        <v>78</v>
      </c>
      <c r="B231" t="str">
        <f>VLOOKUP(A231,$A$2:$B$190,2,FALSE)</f>
        <v>DOJO LOVÁSZ</v>
      </c>
      <c r="C231" t="s">
        <v>254</v>
      </c>
      <c r="D231" t="s">
        <v>24</v>
      </c>
      <c r="E231" s="6" t="s">
        <v>9</v>
      </c>
      <c r="F231" s="6">
        <f t="shared" si="6"/>
        <v>3</v>
      </c>
    </row>
    <row r="232" spans="1:6" ht="15.75" customHeight="1">
      <c r="A232" s="7" t="s">
        <v>79</v>
      </c>
      <c r="B232" t="str">
        <f>VLOOKUP(A232,$A$2:$B$190,2,FALSE)</f>
        <v>DOJO LOVÁSZ</v>
      </c>
      <c r="C232" t="s">
        <v>254</v>
      </c>
      <c r="D232" t="s">
        <v>24</v>
      </c>
      <c r="E232" s="6" t="s">
        <v>11</v>
      </c>
      <c r="F232" s="6">
        <f t="shared" si="6"/>
        <v>2</v>
      </c>
    </row>
    <row r="233" spans="1:6" ht="15.75" customHeight="1">
      <c r="A233" s="7" t="s">
        <v>255</v>
      </c>
      <c r="B233" t="s">
        <v>256</v>
      </c>
      <c r="C233" t="s">
        <v>254</v>
      </c>
      <c r="D233" t="s">
        <v>24</v>
      </c>
      <c r="E233" s="6" t="s">
        <v>13</v>
      </c>
      <c r="F233" s="6">
        <f t="shared" si="6"/>
        <v>1</v>
      </c>
    </row>
    <row r="234" spans="1:6" ht="15.75" customHeight="1">
      <c r="A234" s="7" t="s">
        <v>257</v>
      </c>
      <c r="B234" t="s">
        <v>243</v>
      </c>
      <c r="C234" t="s">
        <v>254</v>
      </c>
      <c r="D234" t="s">
        <v>24</v>
      </c>
      <c r="E234" s="6" t="s">
        <v>15</v>
      </c>
      <c r="F234" s="6">
        <f t="shared" si="6"/>
        <v>0</v>
      </c>
    </row>
    <row r="235" spans="1:6" ht="15.75" customHeight="1">
      <c r="A235" s="7" t="s">
        <v>258</v>
      </c>
      <c r="B235" t="s">
        <v>259</v>
      </c>
      <c r="C235" t="s">
        <v>99</v>
      </c>
      <c r="D235" t="s">
        <v>186</v>
      </c>
      <c r="E235" s="6" t="s">
        <v>9</v>
      </c>
      <c r="F235" s="6">
        <f t="shared" si="6"/>
        <v>3</v>
      </c>
    </row>
    <row r="236" spans="1:6" ht="15.75" customHeight="1">
      <c r="A236" s="7" t="s">
        <v>260</v>
      </c>
      <c r="B236" t="s">
        <v>256</v>
      </c>
      <c r="C236" t="s">
        <v>99</v>
      </c>
      <c r="D236" t="s">
        <v>186</v>
      </c>
      <c r="E236" s="6" t="s">
        <v>11</v>
      </c>
      <c r="F236" s="6">
        <f t="shared" si="6"/>
        <v>2</v>
      </c>
    </row>
    <row r="237" spans="1:6" ht="15.75" customHeight="1">
      <c r="A237" s="7" t="s">
        <v>261</v>
      </c>
      <c r="B237" t="s">
        <v>262</v>
      </c>
      <c r="C237" t="s">
        <v>99</v>
      </c>
      <c r="D237" t="s">
        <v>186</v>
      </c>
      <c r="E237" s="6" t="s">
        <v>13</v>
      </c>
      <c r="F237" s="6">
        <f t="shared" si="6"/>
        <v>1</v>
      </c>
    </row>
    <row r="238" spans="1:6" ht="15.75" customHeight="1">
      <c r="A238" s="7" t="s">
        <v>263</v>
      </c>
      <c r="B238" t="s">
        <v>209</v>
      </c>
      <c r="C238" t="s">
        <v>206</v>
      </c>
      <c r="D238" t="s">
        <v>186</v>
      </c>
      <c r="E238" s="6" t="s">
        <v>9</v>
      </c>
      <c r="F238" s="6">
        <f t="shared" si="6"/>
        <v>3</v>
      </c>
    </row>
    <row r="239" spans="1:6" ht="15.75" customHeight="1">
      <c r="A239" s="7" t="s">
        <v>264</v>
      </c>
      <c r="B239" t="s">
        <v>209</v>
      </c>
      <c r="C239" t="s">
        <v>206</v>
      </c>
      <c r="D239" t="s">
        <v>186</v>
      </c>
      <c r="E239" s="6" t="s">
        <v>11</v>
      </c>
      <c r="F239" s="6">
        <f t="shared" si="6"/>
        <v>2</v>
      </c>
    </row>
    <row r="240" spans="1:6" ht="15.75" customHeight="1">
      <c r="A240" s="7" t="s">
        <v>265</v>
      </c>
      <c r="B240" t="s">
        <v>209</v>
      </c>
      <c r="C240" t="s">
        <v>206</v>
      </c>
      <c r="D240" t="s">
        <v>186</v>
      </c>
      <c r="E240" s="6" t="s">
        <v>13</v>
      </c>
      <c r="F240" s="6">
        <f t="shared" si="6"/>
        <v>1</v>
      </c>
    </row>
    <row r="241" spans="1:6" ht="15.75" customHeight="1">
      <c r="A241" s="7" t="s">
        <v>266</v>
      </c>
      <c r="B241" t="s">
        <v>243</v>
      </c>
      <c r="C241" t="s">
        <v>267</v>
      </c>
      <c r="D241" t="s">
        <v>24</v>
      </c>
      <c r="E241" s="6" t="s">
        <v>9</v>
      </c>
      <c r="F241" s="6">
        <f t="shared" si="6"/>
        <v>3</v>
      </c>
    </row>
    <row r="242" spans="1:6" ht="15.75" customHeight="1">
      <c r="A242" s="7" t="s">
        <v>268</v>
      </c>
      <c r="B242" t="s">
        <v>269</v>
      </c>
      <c r="C242" t="s">
        <v>267</v>
      </c>
      <c r="D242" t="s">
        <v>24</v>
      </c>
      <c r="E242" s="6" t="s">
        <v>11</v>
      </c>
      <c r="F242" s="6">
        <f t="shared" si="6"/>
        <v>2</v>
      </c>
    </row>
    <row r="243" spans="1:6" ht="15.75" customHeight="1">
      <c r="A243" s="7" t="s">
        <v>270</v>
      </c>
      <c r="B243" t="s">
        <v>271</v>
      </c>
      <c r="C243" t="s">
        <v>267</v>
      </c>
      <c r="D243" t="s">
        <v>24</v>
      </c>
      <c r="E243" s="6" t="s">
        <v>13</v>
      </c>
      <c r="F243" s="6">
        <f t="shared" si="6"/>
        <v>1</v>
      </c>
    </row>
    <row r="244" spans="1:6" ht="15.75" customHeight="1">
      <c r="A244" s="7" t="s">
        <v>157</v>
      </c>
      <c r="B244" t="str">
        <f>VLOOKUP(A244,$A$2:$B$190,2,FALSE)</f>
        <v>KANDÓ SC</v>
      </c>
      <c r="C244" t="s">
        <v>267</v>
      </c>
      <c r="D244" t="s">
        <v>24</v>
      </c>
      <c r="E244" s="6" t="s">
        <v>15</v>
      </c>
      <c r="F244" s="6">
        <f t="shared" si="6"/>
        <v>0</v>
      </c>
    </row>
    <row r="245" spans="1:6" ht="15.75" customHeight="1">
      <c r="A245" s="7" t="s">
        <v>272</v>
      </c>
      <c r="B245" t="s">
        <v>209</v>
      </c>
      <c r="C245" t="s">
        <v>273</v>
      </c>
      <c r="D245" t="s">
        <v>115</v>
      </c>
      <c r="E245" s="6" t="s">
        <v>9</v>
      </c>
      <c r="F245" s="6">
        <f t="shared" si="6"/>
        <v>3</v>
      </c>
    </row>
    <row r="246" spans="1:6" ht="15.75" customHeight="1">
      <c r="A246" s="7" t="s">
        <v>192</v>
      </c>
      <c r="B246" t="str">
        <f>VLOOKUP(A246,$A$2:$B$190,2,FALSE)</f>
        <v>DUNAHARASZTI KEMPO KLUB</v>
      </c>
      <c r="C246" t="s">
        <v>273</v>
      </c>
      <c r="D246" t="s">
        <v>115</v>
      </c>
      <c r="E246" s="6" t="s">
        <v>11</v>
      </c>
      <c r="F246" s="6">
        <f t="shared" si="6"/>
        <v>2</v>
      </c>
    </row>
    <row r="247" spans="1:6" ht="15.75" customHeight="1">
      <c r="A247" s="7" t="s">
        <v>45</v>
      </c>
      <c r="B247" t="str">
        <f>VLOOKUP(A247,$A$2:$B$190,2,FALSE)</f>
        <v>DOJO LOVÁSZ</v>
      </c>
      <c r="C247" t="s">
        <v>273</v>
      </c>
      <c r="D247" t="s">
        <v>115</v>
      </c>
      <c r="E247" s="6" t="s">
        <v>13</v>
      </c>
      <c r="F247" s="6">
        <f t="shared" si="6"/>
        <v>1</v>
      </c>
    </row>
    <row r="248" spans="1:6" ht="15.75" customHeight="1">
      <c r="A248" s="7" t="s">
        <v>274</v>
      </c>
      <c r="B248" t="s">
        <v>209</v>
      </c>
      <c r="C248" t="s">
        <v>275</v>
      </c>
      <c r="D248" t="s">
        <v>276</v>
      </c>
      <c r="E248" s="6" t="s">
        <v>9</v>
      </c>
      <c r="F248" s="6">
        <f t="shared" si="6"/>
        <v>3</v>
      </c>
    </row>
    <row r="249" spans="1:6" ht="15.75" customHeight="1">
      <c r="A249" s="7" t="s">
        <v>277</v>
      </c>
      <c r="B249" t="s">
        <v>241</v>
      </c>
      <c r="C249" t="s">
        <v>275</v>
      </c>
      <c r="D249" t="s">
        <v>276</v>
      </c>
      <c r="E249" s="6" t="s">
        <v>11</v>
      </c>
      <c r="F249" s="6">
        <f t="shared" si="6"/>
        <v>2</v>
      </c>
    </row>
    <row r="250" spans="1:6" ht="15.75" customHeight="1">
      <c r="A250" s="7" t="s">
        <v>278</v>
      </c>
      <c r="B250" t="s">
        <v>256</v>
      </c>
      <c r="C250" t="s">
        <v>279</v>
      </c>
      <c r="D250" t="s">
        <v>24</v>
      </c>
      <c r="E250" s="6" t="s">
        <v>9</v>
      </c>
      <c r="F250" s="6">
        <f t="shared" si="6"/>
        <v>3</v>
      </c>
    </row>
    <row r="251" spans="1:6" ht="15.75" customHeight="1">
      <c r="A251" s="7" t="s">
        <v>280</v>
      </c>
      <c r="B251" t="s">
        <v>256</v>
      </c>
      <c r="C251" t="s">
        <v>279</v>
      </c>
      <c r="D251" t="s">
        <v>24</v>
      </c>
      <c r="E251" s="6" t="s">
        <v>11</v>
      </c>
      <c r="F251" s="6">
        <f t="shared" si="6"/>
        <v>2</v>
      </c>
    </row>
    <row r="252" spans="1:6" ht="15.75" customHeight="1">
      <c r="A252" s="7" t="s">
        <v>152</v>
      </c>
      <c r="B252" t="str">
        <f>VLOOKUP(A252,$A$2:$B$190,2,FALSE)</f>
        <v>JÁSZ KEMPO KARATE KLUB</v>
      </c>
      <c r="C252" t="s">
        <v>279</v>
      </c>
      <c r="D252" t="s">
        <v>24</v>
      </c>
      <c r="E252" s="6" t="s">
        <v>13</v>
      </c>
      <c r="F252" s="6">
        <f t="shared" si="6"/>
        <v>1</v>
      </c>
    </row>
    <row r="253" spans="1:6" ht="15.75" customHeight="1">
      <c r="A253" s="7" t="s">
        <v>80</v>
      </c>
      <c r="B253" t="str">
        <f>VLOOKUP(A253,$A$2:$B$190,2,FALSE)</f>
        <v>DOJO LOVÁSZ</v>
      </c>
      <c r="C253" t="s">
        <v>279</v>
      </c>
      <c r="D253" t="s">
        <v>24</v>
      </c>
      <c r="E253" s="6" t="s">
        <v>15</v>
      </c>
      <c r="F253" s="6">
        <f t="shared" si="6"/>
        <v>0</v>
      </c>
    </row>
    <row r="254" spans="1:6" ht="15.75" customHeight="1">
      <c r="A254" s="7" t="s">
        <v>79</v>
      </c>
      <c r="B254" t="str">
        <f>VLOOKUP(A254,$A$2:$B$190,2,FALSE)</f>
        <v>DOJO LOVÁSZ</v>
      </c>
      <c r="C254" t="s">
        <v>281</v>
      </c>
      <c r="D254" t="s">
        <v>24</v>
      </c>
      <c r="E254" s="6" t="s">
        <v>9</v>
      </c>
      <c r="F254" s="6">
        <f t="shared" si="6"/>
        <v>3</v>
      </c>
    </row>
    <row r="255" spans="1:6" ht="15.75" customHeight="1">
      <c r="A255" s="7" t="s">
        <v>78</v>
      </c>
      <c r="B255" t="str">
        <f>VLOOKUP(A255,$A$2:$B$190,2,FALSE)</f>
        <v>DOJO LOVÁSZ</v>
      </c>
      <c r="C255" t="s">
        <v>281</v>
      </c>
      <c r="D255" t="s">
        <v>24</v>
      </c>
      <c r="E255" s="6" t="s">
        <v>11</v>
      </c>
      <c r="F255" s="6">
        <f t="shared" si="6"/>
        <v>2</v>
      </c>
    </row>
    <row r="256" spans="1:6" ht="15.75" customHeight="1">
      <c r="A256" s="7" t="s">
        <v>27</v>
      </c>
      <c r="B256" t="str">
        <f>VLOOKUP(A256,$A$2:$B$190,2,FALSE)</f>
        <v>JÁSZ KEMPO KARATE KLUB</v>
      </c>
      <c r="C256" t="s">
        <v>282</v>
      </c>
      <c r="D256" t="s">
        <v>24</v>
      </c>
      <c r="E256" s="6" t="s">
        <v>9</v>
      </c>
      <c r="F256" s="6">
        <f t="shared" si="6"/>
        <v>3</v>
      </c>
    </row>
    <row r="257" spans="1:6" ht="15.75" customHeight="1">
      <c r="A257" s="7" t="s">
        <v>283</v>
      </c>
      <c r="B257" t="s">
        <v>224</v>
      </c>
      <c r="C257" t="s">
        <v>282</v>
      </c>
      <c r="D257" t="s">
        <v>24</v>
      </c>
      <c r="E257" s="6" t="s">
        <v>11</v>
      </c>
      <c r="F257" s="6">
        <f t="shared" si="6"/>
        <v>2</v>
      </c>
    </row>
    <row r="258" spans="1:6" ht="15.75" customHeight="1">
      <c r="A258" s="7" t="s">
        <v>284</v>
      </c>
      <c r="B258" t="s">
        <v>285</v>
      </c>
      <c r="C258" t="s">
        <v>282</v>
      </c>
      <c r="D258" t="s">
        <v>24</v>
      </c>
      <c r="E258" s="6" t="s">
        <v>13</v>
      </c>
      <c r="F258" s="6">
        <f t="shared" si="6"/>
        <v>1</v>
      </c>
    </row>
    <row r="259" spans="1:6" ht="15.75" customHeight="1">
      <c r="A259" s="7" t="s">
        <v>286</v>
      </c>
      <c r="B259" t="s">
        <v>287</v>
      </c>
      <c r="C259" t="s">
        <v>288</v>
      </c>
      <c r="D259" t="s">
        <v>24</v>
      </c>
      <c r="E259" s="6" t="s">
        <v>9</v>
      </c>
      <c r="F259" s="6">
        <f>IF(E259="I.",3,IF(E259="II.",2,IF(E259="III.",1,0)))</f>
        <v>3</v>
      </c>
    </row>
    <row r="260" spans="1:6" ht="15.75" customHeight="1">
      <c r="A260" s="7" t="s">
        <v>289</v>
      </c>
      <c r="B260" t="s">
        <v>287</v>
      </c>
      <c r="C260" t="s">
        <v>288</v>
      </c>
      <c r="D260" t="s">
        <v>24</v>
      </c>
      <c r="E260" s="6" t="s">
        <v>11</v>
      </c>
      <c r="F260" s="6">
        <f>IF(E260="I.",3,IF(E260="II.",2,IF(E260="III.",1,0)))</f>
        <v>2</v>
      </c>
    </row>
    <row r="261" spans="1:6" ht="15.75" customHeight="1">
      <c r="A261" s="7" t="s">
        <v>167</v>
      </c>
      <c r="B261" t="str">
        <f>VLOOKUP(A261,$A$2:$B$190,2,FALSE)</f>
        <v>CAGE KEMPO</v>
      </c>
      <c r="C261" t="s">
        <v>290</v>
      </c>
      <c r="D261" t="s">
        <v>24</v>
      </c>
      <c r="E261" s="6" t="s">
        <v>9</v>
      </c>
      <c r="F261" s="6">
        <f>IF(E261="I.",3,IF(E261="II.",2,IF(E261="III.",1,0)))</f>
        <v>3</v>
      </c>
    </row>
    <row r="262" spans="1:6" ht="15.75" customHeight="1">
      <c r="A262" s="7" t="s">
        <v>291</v>
      </c>
      <c r="B262" t="s">
        <v>292</v>
      </c>
      <c r="C262" t="s">
        <v>290</v>
      </c>
      <c r="D262" t="s">
        <v>24</v>
      </c>
      <c r="E262" s="6" t="s">
        <v>11</v>
      </c>
      <c r="F262" s="6">
        <f>IF(E262="I.",3,IF(E262="II.",2,IF(E262="III.",1,0)))</f>
        <v>2</v>
      </c>
    </row>
    <row r="263" spans="1:6" ht="15.75" customHeight="1">
      <c r="A263" s="7" t="s">
        <v>168</v>
      </c>
      <c r="B263" t="str">
        <f>VLOOKUP(A263,$A$2:$B$190,2,FALSE)</f>
        <v>JÁSZ KEMPO KARATE KLUB</v>
      </c>
      <c r="C263" t="s">
        <v>290</v>
      </c>
      <c r="D263" t="s">
        <v>24</v>
      </c>
      <c r="E263" s="6" t="s">
        <v>13</v>
      </c>
      <c r="F263" s="6">
        <f>IF(E263="I.",3,IF(E263="II.",2,IF(E263="III.",1,0)))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8515625" style="0" customWidth="1"/>
    <col min="2" max="2" width="18.8515625" style="0" bestFit="1" customWidth="1"/>
    <col min="3" max="3" width="14.00390625" style="0" bestFit="1" customWidth="1"/>
    <col min="5" max="5" width="9.140625" style="6" customWidth="1"/>
  </cols>
  <sheetData>
    <row r="1" spans="1:5" s="15" customFormat="1" ht="18.75">
      <c r="A1" s="15" t="s">
        <v>313</v>
      </c>
      <c r="E1" s="14"/>
    </row>
    <row r="2" spans="1:5" ht="15">
      <c r="A2" s="11" t="s">
        <v>293</v>
      </c>
      <c r="B2" t="s">
        <v>294</v>
      </c>
      <c r="C2" t="s">
        <v>304</v>
      </c>
      <c r="D2" s="12" t="s">
        <v>305</v>
      </c>
      <c r="E2" s="6" t="s">
        <v>312</v>
      </c>
    </row>
    <row r="3" spans="1:5" ht="15">
      <c r="A3" s="9" t="s">
        <v>295</v>
      </c>
      <c r="B3" s="10">
        <v>70</v>
      </c>
      <c r="C3">
        <v>22</v>
      </c>
      <c r="D3">
        <f>B3/C3</f>
        <v>3.1818181818181817</v>
      </c>
      <c r="E3" s="13" t="s">
        <v>13</v>
      </c>
    </row>
    <row r="4" spans="1:5" ht="15">
      <c r="A4" s="9" t="s">
        <v>222</v>
      </c>
      <c r="B4" s="10">
        <v>55</v>
      </c>
      <c r="C4">
        <v>18</v>
      </c>
      <c r="D4">
        <f aca="true" t="shared" si="0" ref="D4:D10">B4/C4</f>
        <v>3.0555555555555554</v>
      </c>
      <c r="E4" s="13" t="s">
        <v>15</v>
      </c>
    </row>
    <row r="5" spans="1:8" ht="15">
      <c r="A5" s="9" t="s">
        <v>296</v>
      </c>
      <c r="B5" s="10">
        <v>40</v>
      </c>
      <c r="C5">
        <v>12</v>
      </c>
      <c r="D5">
        <f t="shared" si="0"/>
        <v>3.3333333333333335</v>
      </c>
      <c r="E5" s="13" t="s">
        <v>11</v>
      </c>
      <c r="G5" s="9"/>
      <c r="H5" s="10"/>
    </row>
    <row r="6" spans="1:8" ht="15">
      <c r="A6" s="9" t="s">
        <v>216</v>
      </c>
      <c r="B6" s="10">
        <v>31</v>
      </c>
      <c r="C6">
        <v>13</v>
      </c>
      <c r="D6">
        <f t="shared" si="0"/>
        <v>2.3846153846153846</v>
      </c>
      <c r="E6" s="13" t="s">
        <v>307</v>
      </c>
      <c r="G6" s="9"/>
      <c r="H6" s="10"/>
    </row>
    <row r="7" spans="1:8" ht="15">
      <c r="A7" s="9" t="s">
        <v>209</v>
      </c>
      <c r="B7" s="10">
        <v>29</v>
      </c>
      <c r="C7">
        <v>13</v>
      </c>
      <c r="D7">
        <f t="shared" si="0"/>
        <v>2.230769230769231</v>
      </c>
      <c r="E7" s="13" t="s">
        <v>309</v>
      </c>
      <c r="G7" s="9"/>
      <c r="H7" s="10"/>
    </row>
    <row r="8" spans="1:8" ht="15">
      <c r="A8" s="9" t="s">
        <v>253</v>
      </c>
      <c r="B8" s="10">
        <v>27</v>
      </c>
      <c r="C8">
        <v>8</v>
      </c>
      <c r="D8">
        <f t="shared" si="0"/>
        <v>3.375</v>
      </c>
      <c r="E8" s="13" t="s">
        <v>306</v>
      </c>
      <c r="G8" s="9"/>
      <c r="H8" s="10"/>
    </row>
    <row r="9" spans="1:8" ht="15">
      <c r="A9" s="9" t="s">
        <v>256</v>
      </c>
      <c r="B9" s="10">
        <v>24</v>
      </c>
      <c r="C9">
        <v>13</v>
      </c>
      <c r="D9">
        <f t="shared" si="0"/>
        <v>1.8461538461538463</v>
      </c>
      <c r="E9" s="13" t="s">
        <v>311</v>
      </c>
      <c r="G9" s="9"/>
      <c r="H9" s="10"/>
    </row>
    <row r="10" spans="1:8" ht="15">
      <c r="A10" s="9" t="s">
        <v>297</v>
      </c>
      <c r="B10" s="10">
        <v>23</v>
      </c>
      <c r="C10">
        <v>10</v>
      </c>
      <c r="D10">
        <f t="shared" si="0"/>
        <v>2.3</v>
      </c>
      <c r="E10" s="13" t="s">
        <v>308</v>
      </c>
      <c r="G10" s="9"/>
      <c r="H10" s="10"/>
    </row>
    <row r="11" spans="1:8" ht="15">
      <c r="A11" s="9" t="s">
        <v>287</v>
      </c>
      <c r="B11" s="10">
        <v>22</v>
      </c>
      <c r="E11" s="13"/>
      <c r="G11" s="9"/>
      <c r="H11" s="10"/>
    </row>
    <row r="12" spans="1:8" ht="15">
      <c r="A12" s="9" t="s">
        <v>234</v>
      </c>
      <c r="B12" s="10">
        <v>19</v>
      </c>
      <c r="E12" s="13"/>
      <c r="G12" s="9"/>
      <c r="H12" s="10"/>
    </row>
    <row r="13" spans="1:8" ht="15">
      <c r="A13" s="9" t="s">
        <v>219</v>
      </c>
      <c r="B13" s="10">
        <v>17</v>
      </c>
      <c r="E13" s="13"/>
      <c r="G13" s="9"/>
      <c r="H13" s="10"/>
    </row>
    <row r="14" spans="1:5" ht="15">
      <c r="A14" s="9" t="s">
        <v>224</v>
      </c>
      <c r="B14" s="10">
        <v>17</v>
      </c>
      <c r="C14">
        <v>9</v>
      </c>
      <c r="D14">
        <f>B13/C14</f>
        <v>1.8888888888888888</v>
      </c>
      <c r="E14" s="13" t="s">
        <v>310</v>
      </c>
    </row>
    <row r="15" spans="1:2" ht="15">
      <c r="A15" s="9" t="s">
        <v>262</v>
      </c>
      <c r="B15" s="10">
        <v>16</v>
      </c>
    </row>
    <row r="16" spans="1:2" ht="15">
      <c r="A16" s="9" t="s">
        <v>298</v>
      </c>
      <c r="B16" s="10">
        <v>14</v>
      </c>
    </row>
    <row r="17" spans="1:2" ht="15">
      <c r="A17" s="9" t="s">
        <v>299</v>
      </c>
      <c r="B17" s="10">
        <v>13</v>
      </c>
    </row>
    <row r="18" spans="1:2" ht="15">
      <c r="A18" s="9" t="s">
        <v>271</v>
      </c>
      <c r="B18" s="10">
        <v>11</v>
      </c>
    </row>
    <row r="19" spans="1:2" ht="15">
      <c r="A19" s="9" t="s">
        <v>300</v>
      </c>
      <c r="B19" s="10">
        <v>11</v>
      </c>
    </row>
    <row r="20" spans="1:2" ht="15">
      <c r="A20" s="9" t="s">
        <v>259</v>
      </c>
      <c r="B20" s="10">
        <v>11</v>
      </c>
    </row>
    <row r="21" spans="1:2" ht="15">
      <c r="A21" s="9" t="s">
        <v>269</v>
      </c>
      <c r="B21" s="10">
        <v>8</v>
      </c>
    </row>
    <row r="22" spans="1:2" ht="15">
      <c r="A22" s="9" t="s">
        <v>241</v>
      </c>
      <c r="B22" s="10">
        <v>8</v>
      </c>
    </row>
    <row r="23" spans="1:2" ht="15">
      <c r="A23" s="9" t="s">
        <v>243</v>
      </c>
      <c r="B23" s="10">
        <v>7</v>
      </c>
    </row>
    <row r="24" spans="1:2" ht="15">
      <c r="A24" s="9" t="s">
        <v>213</v>
      </c>
      <c r="B24" s="10">
        <v>6</v>
      </c>
    </row>
    <row r="25" spans="1:2" ht="15">
      <c r="A25" s="9" t="s">
        <v>245</v>
      </c>
      <c r="B25" s="10">
        <v>6</v>
      </c>
    </row>
    <row r="26" spans="1:2" ht="15">
      <c r="A26" s="9" t="s">
        <v>301</v>
      </c>
      <c r="B26" s="10">
        <v>3</v>
      </c>
    </row>
    <row r="27" spans="1:2" ht="15">
      <c r="A27" s="9" t="s">
        <v>292</v>
      </c>
      <c r="B27" s="10">
        <v>2</v>
      </c>
    </row>
    <row r="28" spans="1:2" ht="15">
      <c r="A28" s="9" t="s">
        <v>227</v>
      </c>
      <c r="B28" s="10">
        <v>2</v>
      </c>
    </row>
    <row r="29" spans="1:2" ht="15">
      <c r="A29" s="9" t="s">
        <v>302</v>
      </c>
      <c r="B29" s="10">
        <v>2</v>
      </c>
    </row>
    <row r="30" spans="1:2" ht="15">
      <c r="A30" s="9" t="s">
        <v>285</v>
      </c>
      <c r="B30" s="10">
        <v>1</v>
      </c>
    </row>
    <row r="31" spans="1:2" ht="15">
      <c r="A31" s="9" t="s">
        <v>303</v>
      </c>
      <c r="B31" s="10">
        <v>495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2009-03-29T20:31:27Z</dcterms:created>
  <dcterms:modified xsi:type="dcterms:W3CDTF">2009-03-29T20:52:02Z</dcterms:modified>
  <cp:category/>
  <cp:version/>
  <cp:contentType/>
  <cp:contentStatus/>
</cp:coreProperties>
</file>